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tables/table1.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2.xml" ContentType="application/vnd.openxmlformats-officedocument.drawing+xml"/>
  <Override PartName="/xl/comments10.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updateLinks="always" codeName="ThisWorkbook" defaultThemeVersion="124226"/>
  <mc:AlternateContent xmlns:mc="http://schemas.openxmlformats.org/markup-compatibility/2006">
    <mc:Choice Requires="x15">
      <x15ac:absPath xmlns:x15ac="http://schemas.microsoft.com/office/spreadsheetml/2010/11/ac" url="C:\Users\rjessber\Desktop\"/>
    </mc:Choice>
  </mc:AlternateContent>
  <xr:revisionPtr revIDLastSave="0" documentId="13_ncr:1_{FC7531B8-B9B1-49F8-A541-66B56893833A}" xr6:coauthVersionLast="45" xr6:coauthVersionMax="45" xr10:uidLastSave="{00000000-0000-0000-0000-000000000000}"/>
  <bookViews>
    <workbookView xWindow="-110" yWindow="-110" windowWidth="19420" windowHeight="10420" tabRatio="836" xr2:uid="{00000000-000D-0000-FFFF-FFFF00000000}"/>
  </bookViews>
  <sheets>
    <sheet name="Instructions" sheetId="12" r:id="rId1"/>
    <sheet name="COVER" sheetId="13" r:id="rId2"/>
    <sheet name="Labor Sum" sheetId="1" r:id="rId3"/>
    <sheet name="Labor Cost" sheetId="2" r:id="rId4"/>
    <sheet name="Payroll Tax" sheetId="3" r:id="rId5"/>
    <sheet name="Equip Sum" sheetId="5" r:id="rId6"/>
    <sheet name="Equip Cost" sheetId="4" r:id="rId7"/>
    <sheet name="Rent Equip" sheetId="10" r:id="rId8"/>
    <sheet name="Rent Eq Cost" sheetId="11" r:id="rId9"/>
    <sheet name="Material" sheetId="7" r:id="rId10"/>
    <sheet name="3rd Party" sheetId="8" r:id="rId11"/>
    <sheet name="Trucking" sheetId="15" r:id="rId12"/>
    <sheet name="Allowable Rates" sheetId="16" r:id="rId13"/>
    <sheet name="Allowable Rates Cost" sheetId="17" r:id="rId14"/>
    <sheet name="TOTALS" sheetId="6" r:id="rId15"/>
  </sheets>
  <externalReferences>
    <externalReference r:id="rId16"/>
  </externalReferences>
  <definedNames>
    <definedName name="_xlnm.Print_Area" localSheetId="13">'Allowable Rates Cost'!$A$1:$AR$29</definedName>
    <definedName name="_xlnm.Print_Titles" localSheetId="12">'Allowable Rates'!$1:$7</definedName>
    <definedName name="_xlnm.Print_Titles" localSheetId="5">'Equip Sum'!$1:$7</definedName>
    <definedName name="_xlnm.Print_Titles" localSheetId="2">'Labor Sum'!$1:$8</definedName>
    <definedName name="_xlnm.Print_Titles" localSheetId="7">'Rent Equip'!$1:$7</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5" i="2" l="1"/>
  <c r="F25" i="2"/>
  <c r="AT29" i="2" l="1"/>
  <c r="AT28" i="2"/>
  <c r="AT27" i="2"/>
  <c r="AT26" i="2"/>
  <c r="AT25" i="2"/>
  <c r="AI29" i="2"/>
  <c r="AI28" i="2"/>
  <c r="AI27" i="2"/>
  <c r="AI26" i="2"/>
  <c r="AI25" i="2"/>
  <c r="P29" i="2"/>
  <c r="P28" i="2"/>
  <c r="L27" i="2"/>
  <c r="P27" i="2"/>
  <c r="P26" i="2"/>
  <c r="P25" i="2"/>
  <c r="F30" i="2"/>
  <c r="L29" i="2"/>
  <c r="F29" i="2"/>
  <c r="L28" i="2"/>
  <c r="F28" i="2"/>
  <c r="F27" i="2"/>
  <c r="L26" i="2"/>
  <c r="F26" i="2"/>
  <c r="L25" i="2"/>
  <c r="A30" i="2" l="1"/>
  <c r="A29" i="2"/>
  <c r="A28" i="2"/>
  <c r="A27" i="2"/>
  <c r="N29" i="2"/>
  <c r="AG29" i="2"/>
  <c r="AR29" i="2"/>
  <c r="N27" i="2"/>
  <c r="AG27" i="2"/>
  <c r="AR27" i="2"/>
  <c r="AR30" i="2"/>
  <c r="AG30" i="2"/>
  <c r="N30" i="2"/>
  <c r="AR28" i="2"/>
  <c r="AG28" i="2"/>
  <c r="N28" i="2"/>
  <c r="AY13" i="4" l="1"/>
  <c r="AG26" i="2" l="1"/>
  <c r="AG25" i="2"/>
  <c r="AG24" i="2"/>
  <c r="AG23" i="2"/>
  <c r="AG22" i="2"/>
  <c r="AG21" i="2"/>
  <c r="AG20" i="2"/>
  <c r="AG19" i="2"/>
  <c r="AG18" i="2"/>
  <c r="AG17" i="2"/>
  <c r="AG16" i="2"/>
  <c r="AG15" i="2"/>
  <c r="AG14" i="2"/>
  <c r="AG13" i="2"/>
  <c r="AG12" i="2"/>
  <c r="AG11" i="2"/>
  <c r="AG10" i="2"/>
  <c r="AG9" i="2"/>
  <c r="AG8" i="2" l="1"/>
  <c r="L24" i="6" l="1"/>
  <c r="AN22" i="8" l="1"/>
  <c r="A26" i="2"/>
  <c r="A25" i="2"/>
  <c r="A10" i="17"/>
  <c r="A11" i="17"/>
  <c r="A12" i="17"/>
  <c r="A13" i="17"/>
  <c r="A14" i="17"/>
  <c r="A15" i="17"/>
  <c r="A16" i="17"/>
  <c r="A17" i="17"/>
  <c r="A18" i="17"/>
  <c r="A19" i="17"/>
  <c r="A20" i="17"/>
  <c r="A21" i="17"/>
  <c r="A22" i="17"/>
  <c r="A23" i="17"/>
  <c r="A24" i="17"/>
  <c r="A25" i="17"/>
  <c r="A26" i="17"/>
  <c r="A27" i="17"/>
  <c r="A28" i="17"/>
  <c r="A9" i="17"/>
  <c r="A8" i="17"/>
  <c r="M6" i="16"/>
  <c r="AB2" i="11"/>
  <c r="AA9" i="11"/>
  <c r="AA10" i="11"/>
  <c r="AA11" i="11"/>
  <c r="AA12" i="11"/>
  <c r="AA13" i="11"/>
  <c r="AA14" i="11"/>
  <c r="AA15" i="11"/>
  <c r="AA16" i="11"/>
  <c r="AA17" i="11"/>
  <c r="AA18" i="11"/>
  <c r="AA19" i="11"/>
  <c r="AA20" i="11"/>
  <c r="AA21" i="11"/>
  <c r="AA22" i="11"/>
  <c r="AA23" i="11"/>
  <c r="AA24" i="11"/>
  <c r="AA25" i="11"/>
  <c r="AA26" i="11"/>
  <c r="AA27" i="11"/>
  <c r="AA8" i="11"/>
  <c r="AM1" i="6"/>
  <c r="P4" i="2"/>
  <c r="X4" i="2"/>
  <c r="W4" i="2"/>
  <c r="V4" i="2"/>
  <c r="U4" i="2"/>
  <c r="T4" i="2"/>
  <c r="S4" i="2"/>
  <c r="R4" i="2"/>
  <c r="Q4" i="2"/>
  <c r="AG4" i="17"/>
  <c r="O4" i="17"/>
  <c r="E4" i="17"/>
  <c r="AB2" i="17"/>
  <c r="Q2" i="17"/>
  <c r="E2" i="17"/>
  <c r="AJ1" i="17"/>
  <c r="AG4" i="16"/>
  <c r="O4" i="16"/>
  <c r="E4" i="16"/>
  <c r="AB2" i="16"/>
  <c r="Q2" i="16"/>
  <c r="E2" i="16"/>
  <c r="AJ1" i="16"/>
  <c r="O31" i="17"/>
  <c r="O30" i="17"/>
  <c r="O29" i="17"/>
  <c r="L28" i="17"/>
  <c r="L27" i="17"/>
  <c r="L26" i="17"/>
  <c r="L25" i="17"/>
  <c r="L24" i="17"/>
  <c r="L23" i="17"/>
  <c r="L22" i="17"/>
  <c r="L21" i="17"/>
  <c r="L20" i="17"/>
  <c r="L19" i="17"/>
  <c r="L18" i="17"/>
  <c r="L17" i="17"/>
  <c r="L16" i="17"/>
  <c r="L15" i="17"/>
  <c r="L14" i="17"/>
  <c r="L13" i="17"/>
  <c r="L12" i="17"/>
  <c r="L11" i="17"/>
  <c r="L10" i="17"/>
  <c r="L9" i="17"/>
  <c r="L8" i="17"/>
  <c r="J28" i="16"/>
  <c r="K28" i="17" s="1"/>
  <c r="W28" i="17" s="1"/>
  <c r="J27" i="16"/>
  <c r="K27" i="17" s="1"/>
  <c r="W27" i="17" s="1"/>
  <c r="J26" i="16"/>
  <c r="K26" i="17" s="1"/>
  <c r="W26" i="17" s="1"/>
  <c r="J25" i="16"/>
  <c r="K25" i="17" s="1"/>
  <c r="W25" i="17" s="1"/>
  <c r="J24" i="16"/>
  <c r="K24" i="17" s="1"/>
  <c r="W24" i="17" s="1"/>
  <c r="J23" i="16"/>
  <c r="K23" i="17" s="1"/>
  <c r="W23" i="17" s="1"/>
  <c r="J22" i="16"/>
  <c r="K22" i="17" s="1"/>
  <c r="W22" i="17" s="1"/>
  <c r="J21" i="16"/>
  <c r="K21" i="17" s="1"/>
  <c r="W21" i="17" s="1"/>
  <c r="J20" i="16"/>
  <c r="K20" i="17" s="1"/>
  <c r="W20" i="17" s="1"/>
  <c r="J19" i="16"/>
  <c r="K19" i="17" s="1"/>
  <c r="W19" i="17" s="1"/>
  <c r="J18" i="16"/>
  <c r="K18" i="17" s="1"/>
  <c r="W18" i="17" s="1"/>
  <c r="J17" i="16"/>
  <c r="K17" i="17" s="1"/>
  <c r="W17" i="17" s="1"/>
  <c r="J16" i="16"/>
  <c r="K16" i="17" s="1"/>
  <c r="W16" i="17" s="1"/>
  <c r="J15" i="16"/>
  <c r="K15" i="17" s="1"/>
  <c r="W15" i="17" s="1"/>
  <c r="J14" i="16"/>
  <c r="K14" i="17" s="1"/>
  <c r="W14" i="17" s="1"/>
  <c r="J13" i="16"/>
  <c r="K13" i="17" s="1"/>
  <c r="W13" i="17" s="1"/>
  <c r="J12" i="16"/>
  <c r="K12" i="17" s="1"/>
  <c r="W12" i="17" s="1"/>
  <c r="J11" i="16"/>
  <c r="K11" i="17" s="1"/>
  <c r="W11" i="17" s="1"/>
  <c r="J10" i="16"/>
  <c r="K10" i="17" s="1"/>
  <c r="W10" i="17" s="1"/>
  <c r="J9" i="16"/>
  <c r="K9" i="17" s="1"/>
  <c r="W9" i="17" s="1"/>
  <c r="J8" i="16"/>
  <c r="K8" i="17" s="1"/>
  <c r="W8" i="17" s="1"/>
  <c r="N7" i="16"/>
  <c r="O7" i="16" s="1"/>
  <c r="P7" i="16" s="1"/>
  <c r="Q7" i="16" s="1"/>
  <c r="R7" i="16" s="1"/>
  <c r="S7" i="16" s="1"/>
  <c r="T7" i="16" s="1"/>
  <c r="U7" i="16" s="1"/>
  <c r="V7" i="16" s="1"/>
  <c r="W7" i="16" s="1"/>
  <c r="X7" i="16" s="1"/>
  <c r="Y7" i="16" s="1"/>
  <c r="Z7" i="16" s="1"/>
  <c r="AA7" i="16" s="1"/>
  <c r="AB7" i="16" s="1"/>
  <c r="AC7" i="16" s="1"/>
  <c r="AD7" i="16" s="1"/>
  <c r="AE7" i="16" s="1"/>
  <c r="AF7" i="16" s="1"/>
  <c r="AG7" i="16" s="1"/>
  <c r="AH7" i="16" s="1"/>
  <c r="AI7" i="16" s="1"/>
  <c r="AJ7" i="16" s="1"/>
  <c r="AK7" i="16" s="1"/>
  <c r="AL7" i="16" s="1"/>
  <c r="AM7" i="16" s="1"/>
  <c r="AN7" i="16" s="1"/>
  <c r="AO7" i="16" s="1"/>
  <c r="AP7" i="16" s="1"/>
  <c r="AQ7" i="16" s="1"/>
  <c r="J8" i="5"/>
  <c r="AA8" i="4" s="1"/>
  <c r="Z8" i="4" s="1"/>
  <c r="N8" i="1"/>
  <c r="O8" i="1" s="1"/>
  <c r="P8" i="1" s="1"/>
  <c r="Q8" i="1" s="1"/>
  <c r="R8" i="1" s="1"/>
  <c r="S8" i="1" s="1"/>
  <c r="T8" i="1" s="1"/>
  <c r="U8" i="1" s="1"/>
  <c r="V8" i="1" s="1"/>
  <c r="W8" i="1" s="1"/>
  <c r="X8" i="1" s="1"/>
  <c r="Y8" i="1" s="1"/>
  <c r="Z8" i="1" s="1"/>
  <c r="AA8" i="1" s="1"/>
  <c r="AB8" i="1" s="1"/>
  <c r="AC8" i="1" s="1"/>
  <c r="AD8" i="1" s="1"/>
  <c r="AE8" i="1" s="1"/>
  <c r="AF8" i="1" s="1"/>
  <c r="AG8" i="1" s="1"/>
  <c r="AH8" i="1" s="1"/>
  <c r="AI8" i="1" s="1"/>
  <c r="AJ8" i="1" s="1"/>
  <c r="AK8" i="1" s="1"/>
  <c r="AL8" i="1" s="1"/>
  <c r="AM8" i="1" s="1"/>
  <c r="AN8" i="1" s="1"/>
  <c r="AO8" i="1" s="1"/>
  <c r="AP8" i="1" s="1"/>
  <c r="AQ8" i="1" s="1"/>
  <c r="AK24" i="15"/>
  <c r="AK23" i="15"/>
  <c r="AK22" i="15"/>
  <c r="AK21" i="15"/>
  <c r="AK20" i="15"/>
  <c r="AK19" i="15"/>
  <c r="AK18" i="15"/>
  <c r="AK17" i="15"/>
  <c r="AK16" i="15"/>
  <c r="AK15" i="15"/>
  <c r="AK14" i="15"/>
  <c r="AK13" i="15"/>
  <c r="AK12" i="15"/>
  <c r="AK11" i="15"/>
  <c r="AK10" i="15"/>
  <c r="AK9" i="15"/>
  <c r="AK8" i="15"/>
  <c r="AG4" i="15"/>
  <c r="O4" i="15"/>
  <c r="E4" i="15"/>
  <c r="AB2" i="15"/>
  <c r="Q2" i="15"/>
  <c r="E2" i="15"/>
  <c r="AJ1" i="15"/>
  <c r="AM1" i="8"/>
  <c r="AM1" i="7"/>
  <c r="M6" i="10"/>
  <c r="M6" i="5"/>
  <c r="M6" i="1"/>
  <c r="AJ4" i="6"/>
  <c r="O4" i="6"/>
  <c r="E4" i="6"/>
  <c r="AB2" i="6"/>
  <c r="Q2" i="6"/>
  <c r="E2" i="6"/>
  <c r="AJ4" i="8"/>
  <c r="O4" i="8"/>
  <c r="E4" i="8"/>
  <c r="AB2" i="8"/>
  <c r="Q2" i="8"/>
  <c r="E2" i="8"/>
  <c r="AJ4" i="7"/>
  <c r="O4" i="7"/>
  <c r="E4" i="7"/>
  <c r="AB2" i="7"/>
  <c r="Q2" i="7"/>
  <c r="E2" i="7"/>
  <c r="AJ4" i="11"/>
  <c r="O4" i="11"/>
  <c r="E4" i="11"/>
  <c r="Q2" i="11"/>
  <c r="E2" i="11"/>
  <c r="AJ4" i="10"/>
  <c r="O4" i="10"/>
  <c r="E4" i="10"/>
  <c r="AB2" i="10"/>
  <c r="Q2" i="10"/>
  <c r="E2" i="10"/>
  <c r="AK4" i="4"/>
  <c r="P4" i="4"/>
  <c r="E4" i="4"/>
  <c r="AD2" i="4"/>
  <c r="R2" i="4"/>
  <c r="E2" i="4"/>
  <c r="AJ4" i="5"/>
  <c r="O4" i="5"/>
  <c r="E4" i="5"/>
  <c r="AB2" i="5"/>
  <c r="Q2" i="5"/>
  <c r="E2" i="5"/>
  <c r="AJ4" i="3"/>
  <c r="O4" i="3"/>
  <c r="E4" i="3"/>
  <c r="AB2" i="3"/>
  <c r="Q2" i="3"/>
  <c r="E2" i="3"/>
  <c r="AL4" i="2"/>
  <c r="E4" i="2"/>
  <c r="AB2" i="2"/>
  <c r="Q2" i="2"/>
  <c r="E2" i="2"/>
  <c r="AJ4" i="1"/>
  <c r="AM1" i="1"/>
  <c r="AM1" i="3" s="1"/>
  <c r="Q2" i="1"/>
  <c r="E2" i="1"/>
  <c r="O4" i="1"/>
  <c r="E4" i="1"/>
  <c r="AB2" i="1"/>
  <c r="AN28" i="7"/>
  <c r="AN8" i="7"/>
  <c r="AN29" i="7" s="1"/>
  <c r="AN25" i="7"/>
  <c r="AN26" i="7"/>
  <c r="AN27" i="7"/>
  <c r="AN19" i="7"/>
  <c r="AN18" i="7"/>
  <c r="AN15" i="7"/>
  <c r="R28" i="11"/>
  <c r="R29" i="11"/>
  <c r="R30" i="11"/>
  <c r="A27" i="11"/>
  <c r="A26" i="11"/>
  <c r="A25" i="11"/>
  <c r="A24" i="11"/>
  <c r="A23" i="11"/>
  <c r="A22" i="11"/>
  <c r="A21" i="11"/>
  <c r="A20" i="11"/>
  <c r="A19" i="11"/>
  <c r="A18" i="11"/>
  <c r="A17" i="11"/>
  <c r="A16" i="11"/>
  <c r="A15" i="11"/>
  <c r="A14" i="11"/>
  <c r="A13" i="11"/>
  <c r="A12" i="11"/>
  <c r="A11" i="11"/>
  <c r="A10" i="11"/>
  <c r="A9" i="11"/>
  <c r="A8" i="11"/>
  <c r="A7" i="11"/>
  <c r="J49" i="10"/>
  <c r="J48" i="10"/>
  <c r="J47" i="10"/>
  <c r="J46" i="10"/>
  <c r="AI26" i="11" s="1"/>
  <c r="J45" i="10"/>
  <c r="J44" i="10"/>
  <c r="AI25" i="11" s="1"/>
  <c r="J43" i="10"/>
  <c r="J42" i="10"/>
  <c r="AI24" i="11" s="1"/>
  <c r="J41" i="10"/>
  <c r="J40" i="10"/>
  <c r="J39" i="10"/>
  <c r="J38" i="10"/>
  <c r="AI22" i="11" s="1"/>
  <c r="J37" i="10"/>
  <c r="J36" i="10"/>
  <c r="J35" i="10"/>
  <c r="J34" i="10"/>
  <c r="AI20" i="11" s="1"/>
  <c r="J33" i="10"/>
  <c r="J32" i="10"/>
  <c r="J31" i="10"/>
  <c r="J30" i="10"/>
  <c r="AI18" i="11" s="1"/>
  <c r="J29" i="10"/>
  <c r="J28" i="10"/>
  <c r="AI17" i="11" s="1"/>
  <c r="J27" i="10"/>
  <c r="J26" i="10"/>
  <c r="AI16" i="11" s="1"/>
  <c r="J25" i="10"/>
  <c r="J24" i="10"/>
  <c r="AI15" i="11" s="1"/>
  <c r="J23" i="10"/>
  <c r="J22" i="10"/>
  <c r="AI14" i="11" s="1"/>
  <c r="J21" i="10"/>
  <c r="J20" i="10"/>
  <c r="AI13" i="11" s="1"/>
  <c r="J19" i="10"/>
  <c r="J18" i="10"/>
  <c r="AI12" i="11" s="1"/>
  <c r="J17" i="10"/>
  <c r="J16" i="10"/>
  <c r="J15" i="10"/>
  <c r="J14" i="10"/>
  <c r="AI10" i="11" s="1"/>
  <c r="J13" i="10"/>
  <c r="J12" i="10"/>
  <c r="AI9" i="11" s="1"/>
  <c r="J11" i="10"/>
  <c r="J10" i="10"/>
  <c r="AI8" i="11" s="1"/>
  <c r="J9" i="10"/>
  <c r="J8" i="10"/>
  <c r="AI7" i="11" s="1"/>
  <c r="A29" i="4"/>
  <c r="A28" i="4"/>
  <c r="A27" i="4"/>
  <c r="A26" i="4"/>
  <c r="A25" i="4"/>
  <c r="A24" i="4"/>
  <c r="A23" i="4"/>
  <c r="A22" i="4"/>
  <c r="A21" i="4"/>
  <c r="A20" i="4"/>
  <c r="A19" i="4"/>
  <c r="A18" i="4"/>
  <c r="A17" i="4"/>
  <c r="A16" i="4"/>
  <c r="A15" i="4"/>
  <c r="A14" i="4"/>
  <c r="A13" i="4"/>
  <c r="A12" i="4"/>
  <c r="A11" i="4"/>
  <c r="A10" i="4"/>
  <c r="A9" i="4"/>
  <c r="A8" i="4"/>
  <c r="J53" i="5"/>
  <c r="J52" i="5"/>
  <c r="J51" i="5"/>
  <c r="AJ29" i="4" s="1"/>
  <c r="AP29" i="4" s="1"/>
  <c r="J50" i="5"/>
  <c r="AA29" i="4" s="1"/>
  <c r="Z29" i="4" s="1"/>
  <c r="J49" i="5"/>
  <c r="AJ28" i="4" s="1"/>
  <c r="AP28" i="4" s="1"/>
  <c r="J48" i="5"/>
  <c r="AA28" i="4" s="1"/>
  <c r="Z28" i="4" s="1"/>
  <c r="J47" i="5"/>
  <c r="J46" i="5"/>
  <c r="AA27" i="4" s="1"/>
  <c r="Z27" i="4" s="1"/>
  <c r="J45" i="5"/>
  <c r="AJ26" i="4" s="1"/>
  <c r="AP26" i="4" s="1"/>
  <c r="J44" i="5"/>
  <c r="AA26" i="4" s="1"/>
  <c r="Z26" i="4" s="1"/>
  <c r="J43" i="5"/>
  <c r="AJ25" i="4" s="1"/>
  <c r="AP25" i="4" s="1"/>
  <c r="J42" i="5"/>
  <c r="AA25" i="4"/>
  <c r="Z25" i="4" s="1"/>
  <c r="J41" i="5"/>
  <c r="AJ24" i="4" s="1"/>
  <c r="AP24" i="4" s="1"/>
  <c r="J40" i="5"/>
  <c r="AA24" i="4" s="1"/>
  <c r="J39" i="5"/>
  <c r="J38" i="5"/>
  <c r="AA23" i="4" s="1"/>
  <c r="Z23" i="4" s="1"/>
  <c r="J37" i="5"/>
  <c r="J36" i="5"/>
  <c r="AA22" i="4" s="1"/>
  <c r="Z22" i="4" s="1"/>
  <c r="J35" i="5"/>
  <c r="AJ21" i="4" s="1"/>
  <c r="AP21" i="4" s="1"/>
  <c r="J34" i="5"/>
  <c r="AA21" i="4" s="1"/>
  <c r="Z21" i="4" s="1"/>
  <c r="J33" i="5"/>
  <c r="AJ20" i="4" s="1"/>
  <c r="AP20" i="4" s="1"/>
  <c r="J32" i="5"/>
  <c r="AA20" i="4" s="1"/>
  <c r="Z20" i="4" s="1"/>
  <c r="J31" i="5"/>
  <c r="AJ19" i="4" s="1"/>
  <c r="AP19" i="4" s="1"/>
  <c r="J30" i="5"/>
  <c r="AA19" i="4" s="1"/>
  <c r="Z19" i="4" s="1"/>
  <c r="J29" i="5"/>
  <c r="AJ18" i="4" s="1"/>
  <c r="AP18" i="4" s="1"/>
  <c r="J28" i="5"/>
  <c r="AA18" i="4" s="1"/>
  <c r="Z18" i="4" s="1"/>
  <c r="J27" i="5"/>
  <c r="AJ17" i="4" s="1"/>
  <c r="AP17" i="4" s="1"/>
  <c r="J26" i="5"/>
  <c r="AA17" i="4" s="1"/>
  <c r="Z17" i="4" s="1"/>
  <c r="J25" i="5"/>
  <c r="AJ16" i="4" s="1"/>
  <c r="AP16" i="4" s="1"/>
  <c r="J24" i="5"/>
  <c r="AA16" i="4" s="1"/>
  <c r="Z16" i="4" s="1"/>
  <c r="J23" i="5"/>
  <c r="AJ15" i="4" s="1"/>
  <c r="AP15" i="4" s="1"/>
  <c r="J22" i="5"/>
  <c r="AA15" i="4" s="1"/>
  <c r="Z15" i="4" s="1"/>
  <c r="J21" i="5"/>
  <c r="AJ14" i="4" s="1"/>
  <c r="AP14" i="4" s="1"/>
  <c r="J20" i="5"/>
  <c r="AA14" i="4" s="1"/>
  <c r="Z14" i="4" s="1"/>
  <c r="J19" i="5"/>
  <c r="AJ13" i="4" s="1"/>
  <c r="AP13" i="4" s="1"/>
  <c r="J18" i="5"/>
  <c r="AA13" i="4" s="1"/>
  <c r="Z13" i="4" s="1"/>
  <c r="J17" i="5"/>
  <c r="AJ12" i="4" s="1"/>
  <c r="AP12" i="4" s="1"/>
  <c r="J16" i="5"/>
  <c r="AA12" i="4" s="1"/>
  <c r="J15" i="5"/>
  <c r="AJ11" i="4" s="1"/>
  <c r="AP11" i="4" s="1"/>
  <c r="J14" i="5"/>
  <c r="AA11" i="4" s="1"/>
  <c r="J13" i="5"/>
  <c r="AJ10" i="4" s="1"/>
  <c r="AP10" i="4" s="1"/>
  <c r="J12" i="5"/>
  <c r="AA10" i="4" s="1"/>
  <c r="Z10" i="4" s="1"/>
  <c r="J11" i="5"/>
  <c r="AJ9" i="4" s="1"/>
  <c r="AP9" i="4" s="1"/>
  <c r="J10" i="5"/>
  <c r="AA9" i="4" s="1"/>
  <c r="Z9" i="4" s="1"/>
  <c r="J9" i="5"/>
  <c r="AJ8" i="4" s="1"/>
  <c r="AP8" i="4" s="1"/>
  <c r="AT24" i="2"/>
  <c r="AT23" i="2"/>
  <c r="AT22" i="2"/>
  <c r="AT21" i="2"/>
  <c r="AT20" i="2"/>
  <c r="AT19" i="2"/>
  <c r="AR18" i="2"/>
  <c r="J29" i="1"/>
  <c r="H18" i="2" s="1"/>
  <c r="J30" i="1"/>
  <c r="L18" i="2" s="1"/>
  <c r="AT18" i="2"/>
  <c r="AR17" i="2"/>
  <c r="J27" i="1"/>
  <c r="H17" i="2" s="1"/>
  <c r="J28" i="1"/>
  <c r="L17" i="2" s="1"/>
  <c r="AT17" i="2"/>
  <c r="AR16" i="2"/>
  <c r="J25" i="1"/>
  <c r="H16" i="2" s="1"/>
  <c r="J26" i="1"/>
  <c r="L16" i="2" s="1"/>
  <c r="AT16" i="2"/>
  <c r="AR15" i="2"/>
  <c r="J23" i="1"/>
  <c r="H15" i="2" s="1"/>
  <c r="J24" i="1"/>
  <c r="L15" i="2" s="1"/>
  <c r="AT15" i="2"/>
  <c r="AR14" i="2"/>
  <c r="J21" i="1"/>
  <c r="H14" i="2" s="1"/>
  <c r="J22" i="1"/>
  <c r="L14" i="2" s="1"/>
  <c r="AT14" i="2"/>
  <c r="AR13" i="2"/>
  <c r="J19" i="1"/>
  <c r="H13" i="2" s="1"/>
  <c r="J20" i="1"/>
  <c r="L13" i="2" s="1"/>
  <c r="AT13" i="2"/>
  <c r="AT12" i="2"/>
  <c r="AR11" i="2"/>
  <c r="J15" i="1"/>
  <c r="H11" i="2" s="1"/>
  <c r="J16" i="1"/>
  <c r="L11" i="2" s="1"/>
  <c r="AT11" i="2"/>
  <c r="AR10" i="2"/>
  <c r="J13" i="1"/>
  <c r="H10" i="2" s="1"/>
  <c r="J14" i="1"/>
  <c r="L10" i="2" s="1"/>
  <c r="AT10" i="2"/>
  <c r="AR9" i="2"/>
  <c r="J11" i="1"/>
  <c r="H9" i="2" s="1"/>
  <c r="J12" i="1"/>
  <c r="L9" i="2" s="1"/>
  <c r="AT9" i="2"/>
  <c r="AR8" i="2"/>
  <c r="J9" i="1"/>
  <c r="H8" i="2" s="1"/>
  <c r="J10" i="1"/>
  <c r="L8" i="2" s="1"/>
  <c r="AI24" i="2"/>
  <c r="AI23" i="2"/>
  <c r="AI22" i="2"/>
  <c r="AI21" i="2"/>
  <c r="AI20" i="2"/>
  <c r="AI19" i="2"/>
  <c r="AI18" i="2"/>
  <c r="AI17" i="2"/>
  <c r="AI16" i="2"/>
  <c r="AI15" i="2"/>
  <c r="AI14" i="2"/>
  <c r="AI13" i="2"/>
  <c r="AI12" i="2"/>
  <c r="AI11" i="2"/>
  <c r="AI10" i="2"/>
  <c r="AI9" i="2"/>
  <c r="P24" i="2"/>
  <c r="P23" i="2"/>
  <c r="P22" i="2"/>
  <c r="P21" i="2"/>
  <c r="P20" i="2"/>
  <c r="P19" i="2"/>
  <c r="P18" i="2"/>
  <c r="P17" i="2"/>
  <c r="P16" i="2"/>
  <c r="P15" i="2"/>
  <c r="P14" i="2"/>
  <c r="P13" i="2"/>
  <c r="P12" i="2"/>
  <c r="N11" i="2"/>
  <c r="P11" i="2"/>
  <c r="N10" i="2"/>
  <c r="P10" i="2"/>
  <c r="N9" i="2"/>
  <c r="P9" i="2"/>
  <c r="N8" i="2"/>
  <c r="Y18" i="3"/>
  <c r="AN9" i="7"/>
  <c r="AN10" i="7"/>
  <c r="AN11" i="7"/>
  <c r="AN12" i="7"/>
  <c r="AN13" i="7"/>
  <c r="AN14" i="7"/>
  <c r="AN16" i="7"/>
  <c r="AN17" i="7"/>
  <c r="AN20" i="7"/>
  <c r="AN21" i="7"/>
  <c r="AN22" i="7"/>
  <c r="AN23" i="7"/>
  <c r="AN24" i="7"/>
  <c r="AN24" i="8"/>
  <c r="AN23" i="8"/>
  <c r="AN21" i="8"/>
  <c r="AN20" i="8"/>
  <c r="AN19" i="8"/>
  <c r="AN18" i="8"/>
  <c r="AN17" i="8"/>
  <c r="AN16" i="8"/>
  <c r="AN15" i="8"/>
  <c r="AN14" i="8"/>
  <c r="AN13" i="8"/>
  <c r="AN12" i="8"/>
  <c r="AN11" i="8"/>
  <c r="AN10" i="8"/>
  <c r="AN9" i="8"/>
  <c r="AN8" i="8"/>
  <c r="AE28" i="11"/>
  <c r="AE29" i="11" s="1"/>
  <c r="AE30" i="11" s="1"/>
  <c r="U28" i="11"/>
  <c r="J54" i="1"/>
  <c r="L30" i="2" s="1"/>
  <c r="J52" i="1"/>
  <c r="J50" i="1"/>
  <c r="J48" i="1"/>
  <c r="J46" i="1"/>
  <c r="J44" i="1"/>
  <c r="J42" i="1"/>
  <c r="L24" i="2" s="1"/>
  <c r="J40" i="1"/>
  <c r="L23" i="2" s="1"/>
  <c r="J38" i="1"/>
  <c r="L22" i="2" s="1"/>
  <c r="J36" i="1"/>
  <c r="L21" i="2" s="1"/>
  <c r="J34" i="1"/>
  <c r="L20" i="2" s="1"/>
  <c r="J32" i="1"/>
  <c r="L19" i="2" s="1"/>
  <c r="J18" i="1"/>
  <c r="L12" i="2" s="1"/>
  <c r="J53" i="1"/>
  <c r="J51" i="1"/>
  <c r="H29" i="2" s="1"/>
  <c r="J49" i="1"/>
  <c r="J47" i="1"/>
  <c r="H27" i="2" s="1"/>
  <c r="J45" i="1"/>
  <c r="H26" i="2" s="1"/>
  <c r="J43" i="1"/>
  <c r="J41" i="1"/>
  <c r="H24" i="2" s="1"/>
  <c r="J39" i="1"/>
  <c r="J37" i="1"/>
  <c r="H22" i="2" s="1"/>
  <c r="J35" i="1"/>
  <c r="H21" i="2" s="1"/>
  <c r="J33" i="1"/>
  <c r="H20" i="2" s="1"/>
  <c r="J31" i="1"/>
  <c r="H19" i="2" s="1"/>
  <c r="J17" i="1"/>
  <c r="H12" i="2" s="1"/>
  <c r="AI27" i="11"/>
  <c r="AI23" i="11"/>
  <c r="AI21" i="11"/>
  <c r="AI19" i="11"/>
  <c r="AI11" i="11"/>
  <c r="AA7" i="11"/>
  <c r="X28" i="11"/>
  <c r="N27" i="11"/>
  <c r="N26" i="11"/>
  <c r="N25" i="11"/>
  <c r="N24" i="11"/>
  <c r="N23" i="11"/>
  <c r="N22" i="11"/>
  <c r="N21" i="11"/>
  <c r="N20" i="11"/>
  <c r="N19" i="11"/>
  <c r="N18" i="11"/>
  <c r="N17" i="11"/>
  <c r="N16" i="11"/>
  <c r="N15" i="11"/>
  <c r="N14" i="11"/>
  <c r="N13" i="11"/>
  <c r="N12" i="11"/>
  <c r="N11" i="11"/>
  <c r="N10" i="11"/>
  <c r="N9" i="11"/>
  <c r="N8" i="11"/>
  <c r="N7" i="11"/>
  <c r="K27" i="11"/>
  <c r="K26" i="11"/>
  <c r="K25" i="11"/>
  <c r="K24" i="11"/>
  <c r="K23" i="11"/>
  <c r="K22" i="11"/>
  <c r="K21" i="11"/>
  <c r="K20" i="11"/>
  <c r="K19" i="11"/>
  <c r="K18" i="11"/>
  <c r="K17" i="11"/>
  <c r="K16" i="11"/>
  <c r="K15" i="11"/>
  <c r="K14" i="11"/>
  <c r="K13" i="11"/>
  <c r="K12" i="11"/>
  <c r="K11" i="11"/>
  <c r="K10" i="11"/>
  <c r="K9" i="11"/>
  <c r="K8" i="11"/>
  <c r="K7" i="11"/>
  <c r="AO27" i="11"/>
  <c r="AO26" i="11"/>
  <c r="AO25" i="11"/>
  <c r="AO24" i="11"/>
  <c r="AO23" i="11"/>
  <c r="AO22" i="11"/>
  <c r="AO21" i="11"/>
  <c r="AO20" i="11"/>
  <c r="AO19" i="11"/>
  <c r="AO18" i="11"/>
  <c r="AO17" i="11"/>
  <c r="AO16" i="11"/>
  <c r="AO15" i="11"/>
  <c r="AO14" i="11"/>
  <c r="AO13" i="11"/>
  <c r="AO12" i="11"/>
  <c r="AO11" i="11"/>
  <c r="AO10" i="11"/>
  <c r="AO9" i="11"/>
  <c r="AO8" i="11"/>
  <c r="AO7" i="11"/>
  <c r="AO28" i="11"/>
  <c r="AJ27" i="4"/>
  <c r="AP27" i="4" s="1"/>
  <c r="AJ23" i="4"/>
  <c r="AP23" i="4" s="1"/>
  <c r="AJ22" i="4"/>
  <c r="AP22" i="4" s="1"/>
  <c r="AR26" i="2"/>
  <c r="AR25" i="2"/>
  <c r="AR24" i="2"/>
  <c r="AR23" i="2"/>
  <c r="AR22" i="2"/>
  <c r="AR21" i="2"/>
  <c r="AR20" i="2"/>
  <c r="AR19" i="2"/>
  <c r="AR12" i="2"/>
  <c r="N26" i="2"/>
  <c r="N25" i="2"/>
  <c r="N24" i="2"/>
  <c r="N23" i="2"/>
  <c r="N22" i="2"/>
  <c r="N21" i="2"/>
  <c r="N20" i="2"/>
  <c r="N19" i="2"/>
  <c r="N18" i="2"/>
  <c r="N17" i="2"/>
  <c r="N16" i="2"/>
  <c r="N15" i="2"/>
  <c r="N14" i="2"/>
  <c r="N13" i="2"/>
  <c r="N12" i="2"/>
  <c r="H23" i="2"/>
  <c r="F24" i="2"/>
  <c r="F23" i="2"/>
  <c r="F22" i="2"/>
  <c r="F21" i="2"/>
  <c r="F20" i="2"/>
  <c r="F19" i="2"/>
  <c r="F18" i="2"/>
  <c r="F17" i="2"/>
  <c r="F16" i="2"/>
  <c r="F15" i="2"/>
  <c r="F14" i="2"/>
  <c r="F13" i="2"/>
  <c r="F12" i="2"/>
  <c r="F11" i="2"/>
  <c r="F10" i="2"/>
  <c r="F9" i="2"/>
  <c r="F8" i="2"/>
  <c r="A24" i="2"/>
  <c r="A23" i="2"/>
  <c r="A22" i="2"/>
  <c r="A21" i="2"/>
  <c r="A20" i="2"/>
  <c r="A19" i="2"/>
  <c r="A18" i="2"/>
  <c r="A17" i="2"/>
  <c r="A16" i="2"/>
  <c r="A15" i="2"/>
  <c r="A14" i="2"/>
  <c r="A13" i="2"/>
  <c r="A12" i="2"/>
  <c r="A11" i="2"/>
  <c r="A10" i="2"/>
  <c r="A9" i="2"/>
  <c r="A8" i="2"/>
  <c r="N7" i="10"/>
  <c r="O7" i="10" s="1"/>
  <c r="P7" i="10" s="1"/>
  <c r="Q7" i="10" s="1"/>
  <c r="R7" i="10" s="1"/>
  <c r="S7" i="10" s="1"/>
  <c r="T7" i="10" s="1"/>
  <c r="U7" i="10" s="1"/>
  <c r="V7" i="10" s="1"/>
  <c r="W7" i="10" s="1"/>
  <c r="X7" i="10" s="1"/>
  <c r="Y7" i="10" s="1"/>
  <c r="Z7" i="10" s="1"/>
  <c r="AA7" i="10" s="1"/>
  <c r="AB7" i="10" s="1"/>
  <c r="AC7" i="10" s="1"/>
  <c r="AD7" i="10" s="1"/>
  <c r="AE7" i="10" s="1"/>
  <c r="AF7" i="10" s="1"/>
  <c r="AG7" i="10" s="1"/>
  <c r="AH7" i="10" s="1"/>
  <c r="AI7" i="10" s="1"/>
  <c r="AJ7" i="10" s="1"/>
  <c r="AK7" i="10" s="1"/>
  <c r="AL7" i="10" s="1"/>
  <c r="AM7" i="10" s="1"/>
  <c r="AN7" i="10" s="1"/>
  <c r="AO7" i="10" s="1"/>
  <c r="AP7" i="10" s="1"/>
  <c r="AQ7" i="10" s="1"/>
  <c r="N7" i="5"/>
  <c r="O7" i="5" s="1"/>
  <c r="P7" i="5" s="1"/>
  <c r="Q7" i="5" s="1"/>
  <c r="R7" i="5" s="1"/>
  <c r="S7" i="5" s="1"/>
  <c r="T7" i="5" s="1"/>
  <c r="U7" i="5" s="1"/>
  <c r="V7" i="5" s="1"/>
  <c r="W7" i="5" s="1"/>
  <c r="X7" i="5" s="1"/>
  <c r="Y7" i="5" s="1"/>
  <c r="Z7" i="5" s="1"/>
  <c r="AA7" i="5" s="1"/>
  <c r="AB7" i="5" s="1"/>
  <c r="AC7" i="5" s="1"/>
  <c r="AD7" i="5" s="1"/>
  <c r="AE7" i="5" s="1"/>
  <c r="AF7" i="5" s="1"/>
  <c r="AG7" i="5" s="1"/>
  <c r="AH7" i="5" s="1"/>
  <c r="AI7" i="5" s="1"/>
  <c r="AJ7" i="5" s="1"/>
  <c r="AK7" i="5" s="1"/>
  <c r="AL7" i="5" s="1"/>
  <c r="AM7" i="5" s="1"/>
  <c r="AN7" i="5" s="1"/>
  <c r="AO7" i="5" s="1"/>
  <c r="AP7" i="5" s="1"/>
  <c r="AQ7" i="5" s="1"/>
  <c r="AM1" i="5"/>
  <c r="I12" i="3"/>
  <c r="Y12" i="3"/>
  <c r="U12" i="3"/>
  <c r="Q12" i="3"/>
  <c r="M12" i="3"/>
  <c r="X29" i="11"/>
  <c r="X30" i="11"/>
  <c r="U29" i="11"/>
  <c r="U30" i="11"/>
  <c r="V17" i="4"/>
  <c r="AM14" i="4"/>
  <c r="AG14" i="4"/>
  <c r="AM17" i="4"/>
  <c r="AM23" i="4"/>
  <c r="H30" i="2" l="1"/>
  <c r="P30" i="2" s="1"/>
  <c r="AI30" i="2"/>
  <c r="H28" i="2"/>
  <c r="AG11" i="4"/>
  <c r="Z11" i="4"/>
  <c r="V23" i="4"/>
  <c r="V21" i="4"/>
  <c r="V12" i="4"/>
  <c r="Z12" i="4"/>
  <c r="AG24" i="4"/>
  <c r="Z24" i="4"/>
  <c r="AG23" i="4"/>
  <c r="V14" i="4"/>
  <c r="V29" i="4"/>
  <c r="AG29" i="4" s="1"/>
  <c r="AM29" i="4"/>
  <c r="V11" i="4"/>
  <c r="AG19" i="4"/>
  <c r="V26" i="4"/>
  <c r="AG16" i="4"/>
  <c r="AM10" i="4"/>
  <c r="AM12" i="4"/>
  <c r="AG17" i="4"/>
  <c r="AM20" i="4"/>
  <c r="V24" i="4"/>
  <c r="V25" i="4"/>
  <c r="AG18" i="4"/>
  <c r="AM9" i="4"/>
  <c r="AM11" i="4"/>
  <c r="V8" i="4"/>
  <c r="AP30" i="4" s="1"/>
  <c r="P8" i="2"/>
  <c r="AI8" i="2"/>
  <c r="AT8" i="2"/>
  <c r="AL12" i="3"/>
  <c r="AN30" i="7"/>
  <c r="AN31" i="7"/>
  <c r="L18" i="6" s="1"/>
  <c r="AK25" i="15"/>
  <c r="AM13" i="4"/>
  <c r="AG13" i="4"/>
  <c r="V13" i="4"/>
  <c r="AM15" i="4"/>
  <c r="V15" i="4"/>
  <c r="AG15" i="4"/>
  <c r="AG28" i="4"/>
  <c r="AM27" i="4"/>
  <c r="V27" i="4"/>
  <c r="AG27" i="4"/>
  <c r="AG20" i="4"/>
  <c r="AM1" i="10"/>
  <c r="AG9" i="4"/>
  <c r="AM26" i="4"/>
  <c r="V19" i="4"/>
  <c r="V16" i="4"/>
  <c r="AM24" i="4"/>
  <c r="AM19" i="4"/>
  <c r="AN30" i="11"/>
  <c r="L17" i="6" s="1"/>
  <c r="AM22" i="4"/>
  <c r="V9" i="4"/>
  <c r="AG26" i="4"/>
  <c r="AM16" i="4"/>
  <c r="AG12" i="4"/>
  <c r="AN25" i="8"/>
  <c r="AN26" i="8" s="1"/>
  <c r="W29" i="17"/>
  <c r="L22" i="6" s="1"/>
  <c r="V20" i="4"/>
  <c r="AG22" i="4"/>
  <c r="V22" i="4"/>
  <c r="AM25" i="4"/>
  <c r="AG25" i="4"/>
  <c r="AM1" i="11"/>
  <c r="AN1" i="4"/>
  <c r="V10" i="4"/>
  <c r="AG10" i="4"/>
  <c r="AM18" i="4"/>
  <c r="V18" i="4"/>
  <c r="AG21" i="4"/>
  <c r="AM21" i="4"/>
  <c r="AM28" i="4"/>
  <c r="V28" i="4"/>
  <c r="AT30" i="2" l="1"/>
  <c r="AS31" i="2"/>
  <c r="L10" i="6" s="1"/>
  <c r="AH31" i="2"/>
  <c r="L7" i="6" s="1"/>
  <c r="O31" i="2"/>
  <c r="AG8" i="4"/>
  <c r="AG30" i="4" s="1"/>
  <c r="L16" i="6" s="1"/>
  <c r="AM8" i="4"/>
  <c r="AK26" i="15"/>
  <c r="AK27" i="15" s="1"/>
  <c r="L20" i="6" s="1"/>
  <c r="AN27" i="8"/>
  <c r="L19" i="6" s="1"/>
  <c r="E17" i="3" l="1"/>
  <c r="I6" i="3"/>
  <c r="L6" i="6"/>
  <c r="L8" i="6" s="1"/>
  <c r="L9" i="6" s="1"/>
  <c r="E11" i="3"/>
  <c r="E23" i="3"/>
  <c r="AL24" i="3" s="1"/>
  <c r="U18" i="3" l="1"/>
  <c r="Q18" i="3"/>
  <c r="AL18" i="3" l="1"/>
  <c r="L11" i="6" s="1"/>
  <c r="L12" i="6" s="1"/>
  <c r="L15" i="6" s="1"/>
  <c r="L25"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Patrick Dille</author>
  </authors>
  <commentList>
    <comment ref="A15" authorId="0" shapeId="0" xr:uid="{00000000-0006-0000-0100-000001000000}">
      <text>
        <r>
          <rPr>
            <b/>
            <sz val="8"/>
            <color indexed="81"/>
            <rFont val="Tahoma"/>
            <family val="2"/>
          </rPr>
          <t>Patrick Dille:</t>
        </r>
        <r>
          <rPr>
            <sz val="8"/>
            <color indexed="81"/>
            <rFont val="Tahoma"/>
            <family val="2"/>
          </rPr>
          <t xml:space="preserve">
You may enter 2 months to show work being performed in less than 30 days. Use proper date for month and year.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Patrick Dille</author>
  </authors>
  <commentList>
    <comment ref="A6" authorId="0" shapeId="0" xr:uid="{00000000-0006-0000-0200-000001000000}">
      <text>
        <r>
          <rPr>
            <b/>
            <sz val="8"/>
            <color indexed="81"/>
            <rFont val="Tahoma"/>
            <family val="2"/>
          </rPr>
          <t>Patrick Dille:</t>
        </r>
        <r>
          <rPr>
            <sz val="8"/>
            <color indexed="81"/>
            <rFont val="Tahoma"/>
            <family val="2"/>
          </rPr>
          <t xml:space="preserve">
Salaried employees, only show time as regular rate.
Operators etc. that have a rate change, enter name-A etc. to allow for rate change.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Patrick Dille</author>
  </authors>
  <commentList>
    <comment ref="A6" authorId="0" shapeId="0" xr:uid="{00000000-0006-0000-0500-000001000000}">
      <text>
        <r>
          <rPr>
            <b/>
            <sz val="8"/>
            <color indexed="81"/>
            <rFont val="Tahoma"/>
            <family val="2"/>
          </rPr>
          <t>Patrick Dille:</t>
        </r>
        <r>
          <rPr>
            <sz val="8"/>
            <color indexed="81"/>
            <rFont val="Tahoma"/>
            <family val="2"/>
          </rPr>
          <t xml:space="preserve">
Equipment.
a.      General.  The Department will pay the Contractor’s costs for equipment the Engineer deems necessary to perform the force account work for the time directed by the Engineer or until the Contractor completes the force account Work, whichever happens first.  The Department will pay the Contractor the established rates for equipment only during the hours that it is operated, except as otherwise allowed elsewhere in these Specifications.  The Department will pay for non-operating hours at the idle equipment rate as specified in 109.05.C.4.c.  Report equipment hours to the nearest 1/2 hour.  The established equipment rates in these Specifications include compensation for overhead and profit except as otherwise specified.
The Department will pay for use of Contractor-owned equipment the Engineer approves for force account Work at established rates.  The Department will pay the rates, as modified in 109.05.C.4.b, given in the Rental Rate Blue Book for Construction Equipment (Blue Book) published by Equipment Watch, a unit of Interec Publishing, a PRIMEDIA Company.
Provide, and the Engineer will confirm, the manufacturer’s ratings and manufacturer-approved modifications required to classify equipment for rental rate determination.  For equipment with no direct power unit, use a unit of at least the minimum recommended manufacturer’s rating.
The Department will not pay rental for small tools or equipment that show a daily rate less than $5.00 or for unlisted equipment that has a value of less than $400.
Tool trucks will be allowed for compensation if they are used at the force account site.  Only the tools used from the tool truck will be allowed for compensation.  Tools in the tool truck that are not used in the force account work will not be compensated.  A tool trailer that remains at the Contractor’s office or yard will not be allowed on the force account work.  Tool trailers that are taken to the force account site will be allowed for compensation along with the tools used on the force account work that were taken from the trailer.
Treat traffic control devices used in Maintaining Traffic and owned by the Contractor as owned equipment.  Allowed rates for common traffic control devices and concrete barrier that are not listed in the Blue Book will be as determined by the Department. 
Use Engineer- approved equipment in good working condition and providing normal output or production.  The Engineer may reject equipment not in good working condition or not properly sized for efficient performance of the Work.
For each piece of equipment used, whether owned or rented, provide the Engineer with the following information: 
(1)     Manufacturer’s name or trademark.
(2)     Equipment type.
(3)     Year of manufacture.
(4)     Model number.
(5)     Type of fuel used.
(6)     Horsepower rating.
(7)     Attachments required, together with their size or capacity.
(8)     All further information necessary to determine the proper rate.
(9)     Dates, daily hours, total hours of actual operation and idle time, 
(10)   Blue Book rate with reference or category,
(11)   Amount 
(12)   Applicable Blue Book hourly operating cost 
(13)   Invoices for all rental equipment.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Patrick Dille</author>
  </authors>
  <commentList>
    <comment ref="A6" authorId="0" shapeId="0" xr:uid="{00000000-0006-0000-0600-000001000000}">
      <text>
        <r>
          <rPr>
            <b/>
            <sz val="8"/>
            <color indexed="81"/>
            <rFont val="Tahoma"/>
            <family val="2"/>
          </rPr>
          <t>Patrick Dille:</t>
        </r>
        <r>
          <rPr>
            <sz val="8"/>
            <color indexed="81"/>
            <rFont val="Tahoma"/>
            <family val="2"/>
          </rPr>
          <t xml:space="preserve">
Hourly Owned Equipment Rates.  The base rate for the machine and attachments represent the major cost of equipment ownership, such as depreciation, interest, taxes, insurance, storage, and major repairs.  The hourly operating rate represents the major costs of equipment operation, such as fuel and oil lubrication, field repairs, tires, expendable parts, and supplies.
For all equipment used on force account work, determine, and have the Department confirm, the hourly owned equipment rates as follows:
HOER = [RAF ´ ARA ´ (R / 176)] + HOC
Where:
HOER =  hourly owned equipment rate
RAF =  regional adjustment factor shown in the Blue Book 
ARA =  age rate adjustment factor shown in the Blue Book
R =  current Blue Book monthly rate
HOC =  estimated hourly operating cost shown in the Blue Book
However, compensation for equipment normally used on a 24 hours per day basis will not exceed the monthly rate plus adjustments and operating costs. 
The rate adjustment factor assigned to any attachment will be the yearly factor as determined for the base equipment.
When multiple attachments are included with the rental equipment, only the attachment having the highest rental rate will be eligible for payment, provided that the attachment has been approved by the Engineer as being necessary to the force account Work.
When a piece of owned equipment is not listed in the Blue Book, use the rate for similar equipment found in the Blue Book or use 6 percent of the purchase price as the monthly rate (R) and add the hourly operating rate found in the Blue Book for similar equipment of the same horsepower.
For equipment brought to the Project exclusively for force account work and on the Project for less than a month, multiply the monthly rate (R) by the factor listed below:
                                                                              Table 109.05-1
 Working Hours                                                      Factor
 Less than or equal to 8.0                                      2.00
 8.1 to 175.9                                                          2.048 - (hours/168)
 176 or greater                                                       1.00
The term “WORKING HOURS,” as used in Table 109.05-1, includes only those hours the equipment is actually in operation performing force account work; apply the factor, as determined above, to these actual working hours only.  Calculate compensation for any idle time according to 109.05.C.4.c without application of the factor.
The Department will pay as working equipment for the entire Workday equipment used intermittently during the Workday.  The following criteria qualify for intermittently used equipment:
(1)     Equipment dedicated to the force account exclusively all day and not used on bid work.
(2)     Equipment works before and after the intermittent idle period and its total working time during the Workday is at least 2 hours. 
Equipment that is captive to the force account work (ie.  it must remain at the force account site),  but does not qualify for intermittently used owned equipment, is paid as idle equipment according to C&amp;MS Section 109.05.C.4.c. for the time it is not working.
c.      Hourly Idle Equipment Rate.  For equipment that is in operational condition, on site, and necessary for force account Work, but is idle, the Department will pay an hourly idle equipment rate.  The procedure to determine the hourly idle equipment rate for Contractor owned equipment is as follows:
HIER = RAF ´ ARA ´ (R / 176) ´ (1/2)
Where:    HIER =  Hourly idle equipment rate
                RAF =  Regional adjustment factor shown in the Blue Book.
                ARA =  Age rate adjustment factor shown in the Blue Book
                R =  Current Blue Book monthly rate.
If rented equipment necessary for force account work is idle, the Department will pay the Contractor for the actual invoiced rates prorated for the duration of the idle period.  The actual invoiced rates must be reasonably in line with the Blue Book rates and approved by the Engineer.  The Department will pay a 15 percent mark up for overhead and profit for the actual invoiced rates during the idle period.
The Department will not pay idle owned equipment costs for more than 8 hours in a 24-hour day or 40 hours in a week.
The Department will not pay for inoperable equipment.
The Engineer may order specific equipment to the site up to 5 days before its planned usage.  If this equipment is not used for other work, the Department will pay for it as idle equipment until used.
The Department will pay for the cost of idle owned or rented equipment when the Work was suspended for the convenience of the State.  The Department will not pay the cost of idle equipment when the Work was suspended by the Contractor for the Contractor’s own reasons.
The Department will only pay for the number of Calendar Days during the existence of the suspension.  The Department will not compensate the Contractor for days that the Engineer determined were lost to weather.
The Department will only pay for equipment physically located at the Project site that was received to prosecute the scheduled work during the delay.
Compensation for idle equipment will stop at the completion of the force account Work or at the end of the suspension of Work.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Patrick Dille</author>
  </authors>
  <commentList>
    <comment ref="A6" authorId="0" shapeId="0" xr:uid="{00000000-0006-0000-0700-000001000000}">
      <text>
        <r>
          <rPr>
            <b/>
            <sz val="8"/>
            <color indexed="81"/>
            <rFont val="Tahoma"/>
            <family val="2"/>
          </rPr>
          <t>Patrick Dille:</t>
        </r>
        <r>
          <rPr>
            <sz val="8"/>
            <color indexed="81"/>
            <rFont val="Tahoma"/>
            <family val="2"/>
          </rPr>
          <t xml:space="preserve">
 Rented Equipment.  The Department will pay a 15 percent mark up for overhead and profit for all rented equipment, its corresponding Blue Book hourly operating costs, and State and Local sales taxes.
(1)     Equipment Rented Solely for Force Account Work.  If the Contractor rents or leases equipment from a third party exclusively for force account Work, the Department will pay the actual invoiced amount.  The actual invoiced rates must be reasonably in line with the Blue Book and approved by the Engineer.  The Department will pay a 15 percent mark up for overhead and profit for all rented equipment paid for by the actual invoices.  Add the Blue Book hourly operating cost to the marked up actual invoiced rates.
(2)     Equipment Rented for Original Contract Work, but Used for Force Account Work.  If the Contractor uses rented equipment currently on the Project for original Contract Work to perform force account Work, then determine the hourly outside-rented equipment rate as follows:
HRER = (HRI ´115%) + HOC
Where: HRER =  hourly rented equipment rate
 HRI =  hourly rental invoice costs prorated for the actual number of hours that rented equipment is operated solely on force account work.  Use a monthly invoice rate divided by 176, a weekly invoice rate divided by 40, or a daily invoice rate divided by 8.
 HOC =  hourly operating cost shown in the Blue Book
The Department will not compensate for rental rates that exceed the Blue Book rates unless approved in advance of the Work by the Engineer.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Patrick Dille</author>
  </authors>
  <commentList>
    <comment ref="A6" authorId="0" shapeId="0" xr:uid="{00000000-0006-0000-0900-000001000000}">
      <text>
        <r>
          <rPr>
            <b/>
            <sz val="8"/>
            <color indexed="81"/>
            <rFont val="Tahoma"/>
            <family val="2"/>
          </rPr>
          <t>Patrick Dille:</t>
        </r>
        <r>
          <rPr>
            <sz val="8"/>
            <color indexed="81"/>
            <rFont val="Tahoma"/>
            <family val="2"/>
          </rPr>
          <t xml:space="preserve">
Materials.  The Department will pay the Contractor’s actual invoice costs, including applicable taxes and actual freight charges, for Engineer -approved materials the Contractor uses in force account Work.  The Department will pay an additional 15 percent mark up on these costs.
Freight or hauling costs charged to the Contractor and not included in unit prices shall be itemized and supported by invoices.  The cost of owned or rented equipment used to haul materials to the project is not part of the materials cost.  Such equipment, when used for hauling materials, shall be listed under cost of equipment.
Provide itemized statements in addition to the documentation require-ments for all equipment including the quantity and price of each material and transportation charges free on board (F.O.B.) at the job site.  Attach invoices to support the quantities of materials used, unit prices paid and transportation charges.     If the Contractor uses materials from the Contractor’s stock and origi-nal receipted invoices for the materials and transportation charges do not exist, the Department and the Contractor will agree on a price that represents the actual cost to the Contractor.  Provide an affidavit and certify all of the following:
a.       The materials were taken from the Contractor’s stock.
b.      The quantity shown was actually used for the force account work.
c.       The price and transportation costs represent the actual cost to the Contractor.
Do not incorporate materials into the Work without a price agreement.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Patrick Dille</author>
    <author>Clint Bishop</author>
  </authors>
  <commentList>
    <comment ref="A6" authorId="0" shapeId="0" xr:uid="{00000000-0006-0000-0A00-000001000000}">
      <text>
        <r>
          <rPr>
            <b/>
            <sz val="8"/>
            <color indexed="81"/>
            <rFont val="Tahoma"/>
            <family val="2"/>
          </rPr>
          <t>Patrick Dille:
Work that qualifies for Third Party Billing.</t>
        </r>
        <r>
          <rPr>
            <sz val="8"/>
            <color indexed="81"/>
            <rFont val="Tahoma"/>
            <family val="2"/>
          </rPr>
          <t xml:space="preserve">
Professional and Specialized Work.  The following work, when performed by a firm hired by the Contractor, is paid at the reasonable and fair market invoiced cost plus a 5 percent mark up.  The mark up is limited to $10,000 for all the work performed by the firm.
a.      Surveying.
b.      Engineering design.
c.      Specialized work that is not normally part of a Department Contract and is not normally subject to prevailing wage.
d.      Installation, periodic maintenance, and removal of traffic control devices under Item 614 performed by a traffic control service or rental company, provided the workers are not on the Project full-time. Maintenance of Traffic services performed by LEO.
e.      Other professional or specialized work not contemplated at the time of Bid.
Provide documentation showing payment for professional and specialized Work.
</t>
        </r>
      </text>
    </comment>
    <comment ref="AD26" authorId="1" shapeId="0" xr:uid="{00000000-0006-0000-0A00-000002000000}">
      <text>
        <r>
          <rPr>
            <b/>
            <sz val="9"/>
            <color indexed="81"/>
            <rFont val="Tahoma"/>
            <family val="2"/>
          </rPr>
          <t xml:space="preserve">Clint
</t>
        </r>
        <r>
          <rPr>
            <sz val="9"/>
            <color indexed="81"/>
            <rFont val="Tahoma"/>
            <family val="2"/>
          </rPr>
          <t xml:space="preserve">C&amp;MS: The following work, when performed by a firm hired by the Contractor, is paid at the reasonable and fair market invoiced cost plus 8% on the first $10,000 of work and 5% for work in excess of $10,000.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Patrick Dille</author>
    <author>Clint Bishop</author>
  </authors>
  <commentList>
    <comment ref="A6" authorId="0" shapeId="0" xr:uid="{00000000-0006-0000-0B00-000001000000}">
      <text>
        <r>
          <rPr>
            <b/>
            <sz val="8"/>
            <color indexed="81"/>
            <rFont val="Tahoma"/>
            <family val="2"/>
          </rPr>
          <t>Patrick Dille:</t>
        </r>
        <r>
          <rPr>
            <sz val="8"/>
            <color indexed="81"/>
            <rFont val="Tahoma"/>
            <family val="2"/>
          </rPr>
          <t xml:space="preserve">
Trucking.
Trucking firms and owner operators not subject to prevailing wage will be paid at the invoiced cost plus 8% on the first $10,000 of trucking and 5% for trucking in excess of $10,000 to cover administrative costs. 
</t>
        </r>
      </text>
    </comment>
    <comment ref="AF26" authorId="1" shapeId="0" xr:uid="{00000000-0006-0000-0B00-000002000000}">
      <text>
        <r>
          <rPr>
            <b/>
            <sz val="9"/>
            <color indexed="81"/>
            <rFont val="Tahoma"/>
            <family val="2"/>
          </rPr>
          <t>Clint Bishop:</t>
        </r>
        <r>
          <rPr>
            <sz val="9"/>
            <color indexed="81"/>
            <rFont val="Tahoma"/>
            <family val="2"/>
          </rPr>
          <t xml:space="preserve">
2013 C&amp;MS SS800 dated 4/19/2013: Trucking firms and owner operators not subject to prevailing wage will be paid at the invoiced cost plus 8% on the first $10,000 of trucking and 5% for trucking in excess of $10,000 to cover administrative costs.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C. Patrick Dille</author>
  </authors>
  <commentList>
    <comment ref="A6" authorId="0" shapeId="0" xr:uid="{00000000-0006-0000-0D00-000001000000}">
      <text>
        <r>
          <rPr>
            <sz val="9"/>
            <color indexed="81"/>
            <rFont val="Tahoma"/>
            <family val="2"/>
          </rPr>
          <t>Daily rates are listed in the Instructions tab.</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Patrick Dille</author>
  </authors>
  <commentList>
    <comment ref="A24" authorId="0" shapeId="0" xr:uid="{00000000-0006-0000-0E00-000001000000}">
      <text>
        <r>
          <rPr>
            <sz val="8"/>
            <color indexed="81"/>
            <rFont val="Tahoma"/>
            <family val="2"/>
          </rPr>
          <t xml:space="preserve">C&amp;MS: Subcontract Work.  For Work performed by an approved subcontractor, the Department will pay an markup amount to cover administrative costs of 8% on the first $10,000 of work and 5% for work in excess of $10,000. 
</t>
        </r>
      </text>
    </comment>
  </commentList>
</comments>
</file>

<file path=xl/sharedStrings.xml><?xml version="1.0" encoding="utf-8"?>
<sst xmlns="http://schemas.openxmlformats.org/spreadsheetml/2006/main" count="761" uniqueCount="312">
  <si>
    <t>Employee</t>
  </si>
  <si>
    <t>Class</t>
  </si>
  <si>
    <t>Total Hours
Per Mnth</t>
  </si>
  <si>
    <t>Force Account ~ Employee Monthly Summary</t>
  </si>
  <si>
    <t>Project No.:</t>
  </si>
  <si>
    <t>Contractor:</t>
  </si>
  <si>
    <t>Co./Rt./Sec.:</t>
  </si>
  <si>
    <t>OverTime</t>
  </si>
  <si>
    <t>H&amp;W</t>
  </si>
  <si>
    <t>Pen.</t>
  </si>
  <si>
    <t>Admin</t>
  </si>
  <si>
    <t>OCA</t>
  </si>
  <si>
    <t>OT Rate</t>
  </si>
  <si>
    <t>Month:</t>
  </si>
  <si>
    <t>FUTA
% / $</t>
  </si>
  <si>
    <t>SUTA
% / $</t>
  </si>
  <si>
    <t>Medicare
% / $</t>
  </si>
  <si>
    <t>SS
% / $</t>
  </si>
  <si>
    <t>Workers
Comp
% / $</t>
  </si>
  <si>
    <t>Overall Labor Cost</t>
  </si>
  <si>
    <r>
      <t>Option 1  ~  January 1</t>
    </r>
    <r>
      <rPr>
        <vertAlign val="superscript"/>
        <sz val="10"/>
        <rFont val="Arial"/>
        <family val="2"/>
      </rPr>
      <t>st</t>
    </r>
    <r>
      <rPr>
        <sz val="10"/>
        <rFont val="Arial"/>
        <family val="2"/>
      </rPr>
      <t xml:space="preserve"> thru June 30</t>
    </r>
    <r>
      <rPr>
        <vertAlign val="superscript"/>
        <sz val="10"/>
        <rFont val="Arial"/>
        <family val="2"/>
      </rPr>
      <t>th</t>
    </r>
  </si>
  <si>
    <r>
      <t>Option 2  ~  July 1</t>
    </r>
    <r>
      <rPr>
        <vertAlign val="superscript"/>
        <sz val="10"/>
        <rFont val="Arial"/>
        <family val="2"/>
      </rPr>
      <t>st</t>
    </r>
    <r>
      <rPr>
        <sz val="10"/>
        <rFont val="Arial"/>
        <family val="2"/>
      </rPr>
      <t xml:space="preserve"> thru December 31</t>
    </r>
    <r>
      <rPr>
        <vertAlign val="superscript"/>
        <sz val="10"/>
        <rFont val="Arial"/>
        <family val="2"/>
      </rPr>
      <t>th</t>
    </r>
  </si>
  <si>
    <t>X</t>
  </si>
  <si>
    <t>Force Account ~ Monthly Equipment Cost</t>
  </si>
  <si>
    <t>Hourly
Rate
Operating</t>
  </si>
  <si>
    <t>Monthly Cost</t>
  </si>
  <si>
    <t>Operating Hours for Month</t>
  </si>
  <si>
    <t>Idle Time Hours for Month</t>
  </si>
  <si>
    <t>Hourly
Rate
Idle</t>
  </si>
  <si>
    <t>Force Account ~ Equipment Monthly Summary</t>
  </si>
  <si>
    <t>Idle</t>
  </si>
  <si>
    <t>Equipment Sub Totals:</t>
  </si>
  <si>
    <t>Operating=</t>
  </si>
  <si>
    <t>Idle=</t>
  </si>
  <si>
    <t>Force Account ~ Overall Summary</t>
  </si>
  <si>
    <t>Material Description</t>
  </si>
  <si>
    <t>Quantity</t>
  </si>
  <si>
    <t>Units</t>
  </si>
  <si>
    <t>Unit Cost</t>
  </si>
  <si>
    <t>Total Amount</t>
  </si>
  <si>
    <t>Total Material Cost:</t>
  </si>
  <si>
    <t>E&amp;S</t>
  </si>
  <si>
    <t>Vac</t>
  </si>
  <si>
    <t>Ann</t>
  </si>
  <si>
    <t>OCIA</t>
  </si>
  <si>
    <t>LECET</t>
  </si>
  <si>
    <t>Reg. Hours</t>
  </si>
  <si>
    <t>Reg. Rate</t>
  </si>
  <si>
    <t>OT Hours</t>
  </si>
  <si>
    <t>Totals</t>
  </si>
  <si>
    <t>Fringe Rates</t>
  </si>
  <si>
    <t>Adminstration Fees</t>
  </si>
  <si>
    <t>Labor Cost</t>
  </si>
  <si>
    <t>Fringe Cost</t>
  </si>
  <si>
    <t>Adm. Cost</t>
  </si>
  <si>
    <t>Force Account ~ Monthly Labor Cost</t>
  </si>
  <si>
    <t>Total Labor Cost:</t>
  </si>
  <si>
    <t>Total Fringes:</t>
  </si>
  <si>
    <t>Option 3  ~  22% of Paid Wage (as per CMS 109.05-C-2 ~ Revised)</t>
  </si>
  <si>
    <t>15% Markup:</t>
  </si>
  <si>
    <t>Total:</t>
  </si>
  <si>
    <t>Fuel Type
G or D:</t>
  </si>
  <si>
    <t>Mounting
R or T:</t>
  </si>
  <si>
    <t>Fuel Type (GorD)</t>
  </si>
  <si>
    <t>Mounting (RorT)</t>
  </si>
  <si>
    <t>Force Account ~ Monthly Material Summary</t>
  </si>
  <si>
    <t>Force Account ~ Monthly Third Party Billing</t>
  </si>
  <si>
    <t>Billing Description</t>
  </si>
  <si>
    <t>Labor Cost…see sheet 2</t>
  </si>
  <si>
    <t>Fringes…see sheet 2</t>
  </si>
  <si>
    <t>+</t>
  </si>
  <si>
    <t>Subtotal</t>
  </si>
  <si>
    <t>38% Profit and Overhead</t>
  </si>
  <si>
    <t>Administration Fees…see sheet 2</t>
  </si>
  <si>
    <t>Total Labor Cost</t>
  </si>
  <si>
    <t>LABOR MONTHLY COST SUMMARY</t>
  </si>
  <si>
    <t>MONTHLY FORCE ACCOUNT SUMMARY</t>
  </si>
  <si>
    <t>Total Material Cost</t>
  </si>
  <si>
    <t>Total Third Party Billing</t>
  </si>
  <si>
    <t>Total Monthly FA Cost</t>
  </si>
  <si>
    <t>Force Account ~ Rented Equipment Monthly Summary</t>
  </si>
  <si>
    <t>Force Account ~ Rented Monthly Equipment Cost</t>
  </si>
  <si>
    <t>Weekly Rate</t>
  </si>
  <si>
    <t>Daily Rate</t>
  </si>
  <si>
    <t>Sales Tax where Applicable</t>
  </si>
  <si>
    <t>Hourly Operating Rate</t>
  </si>
  <si>
    <t>Sales Tax:</t>
  </si>
  <si>
    <t>Operating Cost:</t>
  </si>
  <si>
    <t>Invoice:</t>
  </si>
  <si>
    <t>Total Owned Equipment Cost</t>
  </si>
  <si>
    <t>Total Rented Equipment Cost</t>
  </si>
  <si>
    <t>Total Invoice:</t>
  </si>
  <si>
    <t>Total Cost Rented Equipment:</t>
  </si>
  <si>
    <t>Total Third Party Billing:</t>
  </si>
  <si>
    <t>Equipment Type</t>
  </si>
  <si>
    <t>How to Use The Force Account Template</t>
  </si>
  <si>
    <t>account work) into the yellow boxes at the top of the page.  This information will be carried over automatically to each page of this template.</t>
  </si>
  <si>
    <t>LABOR SUM PAGE</t>
  </si>
  <si>
    <t>STEP ONE</t>
  </si>
  <si>
    <t xml:space="preserve">This page will keep track of the names, class, regular hours, overtime hours of the people that worked on the force account work.  The names, class, and </t>
  </si>
  <si>
    <t>total monthly hours will be carried onto the next page, titled "Labor Cost."</t>
  </si>
  <si>
    <r>
      <t>"</t>
    </r>
    <r>
      <rPr>
        <b/>
        <i/>
        <sz val="10"/>
        <rFont val="Arial"/>
        <family val="2"/>
      </rPr>
      <t xml:space="preserve">Employee" </t>
    </r>
    <r>
      <rPr>
        <sz val="10"/>
        <rFont val="Arial"/>
        <family val="2"/>
      </rPr>
      <t xml:space="preserve">and </t>
    </r>
    <r>
      <rPr>
        <b/>
        <i/>
        <sz val="10"/>
        <rFont val="Arial"/>
        <family val="2"/>
      </rPr>
      <t>"Class."</t>
    </r>
  </si>
  <si>
    <r>
      <t>1.</t>
    </r>
    <r>
      <rPr>
        <sz val="10"/>
        <rFont val="Arial"/>
        <family val="2"/>
      </rPr>
      <t xml:space="preserve">  Enter the name and class of each employee that worked on the force account work during that particular month into the white boxes under</t>
    </r>
  </si>
  <si>
    <t>LABOR COST PAGE</t>
  </si>
  <si>
    <t>This page will automatically retrieve the information that you entered on the "Labor Summary" page and calculate the labor and fringe cost for the force</t>
  </si>
  <si>
    <t xml:space="preserve">account work during that particular month.  </t>
  </si>
  <si>
    <t>1.  Enter the hourly rate for each employee beside his/her name under the yellow highlighted column, titled "Reg.Rate."  The overtime rate is automatically</t>
  </si>
  <si>
    <t>calculated by multiplying the hourly rate by 1.5.</t>
  </si>
  <si>
    <t xml:space="preserve">*The name, class, and total monthly hours of each employee on the force account work should appear on this page.  </t>
  </si>
  <si>
    <t xml:space="preserve">2.  Enter the breakdown of fringes that are allowed in the 38% mark-up beside each employee under the yellow highlighted columns titled "Fringe Rates." </t>
  </si>
  <si>
    <t>RULES TO REMEMBER</t>
  </si>
  <si>
    <t>1.  Never type anything into a cell that has a formula entered into it.</t>
  </si>
  <si>
    <r>
      <t>2.</t>
    </r>
    <r>
      <rPr>
        <sz val="10"/>
        <rFont val="Arial"/>
        <family val="2"/>
      </rPr>
      <t xml:space="preserve">  Enter the daily hours worked for each of those employees under the appropriate day of the month.  Enter regular hours in the yellow boxes and overtime   </t>
    </r>
  </si>
  <si>
    <t>Repeat this same procedure for the "Administrative Fees", highlighted in yellow that are not included in the allowable 38% mark-up.</t>
  </si>
  <si>
    <t xml:space="preserve">automatically carried to the "TOTALS" page where the cost of the entire force account is summed. </t>
  </si>
  <si>
    <t>Payroll Tax Page</t>
  </si>
  <si>
    <t xml:space="preserve">This page will automatically retrieve the labor cost and calculate the payroll taxes.  There are 3 options that can be used, therefore you will have to </t>
  </si>
  <si>
    <t>determine which option is the correct one to use for this force account work.</t>
  </si>
  <si>
    <t xml:space="preserve">1.  Depending on the time of year the work was performed or whether the contractor is choosing the allowable 22% of paid wages as per Spec. 109.05 </t>
  </si>
  <si>
    <t xml:space="preserve">will determine the total payroll taxes paid. You will need to detemine the time of year that the work was performed to choose the correct option.  </t>
  </si>
  <si>
    <t xml:space="preserve">a.  If Option #1 is chosen, then the work was performed during the months of January 1-June 30.  If Option #2 is chosen then the work was      </t>
  </si>
  <si>
    <t>2.  The payroll total will be automatically carried to the "TOTALS" page where the cost of the entire force account is summed.</t>
  </si>
  <si>
    <t>Equip Sum</t>
  </si>
  <si>
    <t xml:space="preserve">This page will keep track of the equipment, operating hours, and idle hours of each contractor owned equipment used on force account.  This page works  </t>
  </si>
  <si>
    <t xml:space="preserve">the same way that the "Labor Sum" page works.  You will enter the equipement type, fuel type, mounting type, and hours operated/idled for each day </t>
  </si>
  <si>
    <t>of the month.</t>
  </si>
  <si>
    <t>1.  Enter the "Equipment No." (if known), "year of equipment", "manufacturer" or make, and "size" of equipment in each of the appropriate boxes.</t>
  </si>
  <si>
    <t xml:space="preserve">2.  Under the type of equipment that you entered, you will see a box that reads "Fuel Type: G or D."  In the box next to this enter a "G" for gasoline or "D" </t>
  </si>
  <si>
    <t>3.  You will do the same thing for the box that reads "Mounting: R or T."  Enter "R" for rubber and "T" for track in the empty box next to it.</t>
  </si>
  <si>
    <t xml:space="preserve">4.  Enter the hours that the equipment was in operation in the yellow boxes next to the equipment type under the apprpriate day of the month.  You will </t>
  </si>
  <si>
    <t>enter the idle hours into the grey highlighted boxes.</t>
  </si>
  <si>
    <t>5.  The "Total Hours per Month" will be calculated automatically and carried onto the "Equip Cost" page.</t>
  </si>
  <si>
    <t>Equip Cost</t>
  </si>
  <si>
    <t xml:space="preserve">This page will automatically retrive the information entered on the "Equip Sum" page and calculate the equipment cost of the force account.  </t>
  </si>
  <si>
    <t>*The equipment, fuel type, and mounting that you entered on the "Equip Sum" page should be listed on this page under "Equipment Type."</t>
  </si>
  <si>
    <t xml:space="preserve">1.  Enter the hourly blue book rate in the yellow highlight column beside each equipment under "Hourly Blue Book Rate."  Do the same for the operating  </t>
  </si>
  <si>
    <t xml:space="preserve">rate column.  The hourly/monthly idle time will calculate on its own.  The only informartion that you need to enter on this page is in the yellow highlighted </t>
  </si>
  <si>
    <t>section because everything else is automatically calculated.</t>
  </si>
  <si>
    <t xml:space="preserve">2.  The equipment cost is totaled at the bottom of the page and carried over automatically to the "TOTALS" page where the entire force account is summed </t>
  </si>
  <si>
    <t>together.</t>
  </si>
  <si>
    <t>Table 109.05-1</t>
  </si>
  <si>
    <t>Working Hours</t>
  </si>
  <si>
    <t>Factor</t>
  </si>
  <si>
    <t>Less than or equal to 8.0</t>
  </si>
  <si>
    <t>8.1 to 175.9</t>
  </si>
  <si>
    <t>2.048 - (hours/168)</t>
  </si>
  <si>
    <t>176 or greater</t>
  </si>
  <si>
    <t>Rent Equip</t>
  </si>
  <si>
    <t>This page works the same as "Equip Sum."  Enter the rented equipment onto the page just as you did the contractor owned equipment.</t>
  </si>
  <si>
    <t>Rent Eq Cost</t>
  </si>
  <si>
    <t xml:space="preserve">This page will retrieve the information that you entered on the "Rent Equip" page and will calculate the cost of rental equipment.  </t>
  </si>
  <si>
    <t>*The equipment, fuel type, and mounting that you entered on the "Rent Equip" page should be listed on this page under "Equipment Type."</t>
  </si>
  <si>
    <t xml:space="preserve">1.  Enter the amount that the contractor is charged for this rented equipment in the yellow highlighted columns.  You will need to determine if the rate they </t>
  </si>
  <si>
    <t xml:space="preserve">charged is a monthly, hourly, or daily rate.  </t>
  </si>
  <si>
    <t>2.  Enter the amount charged to the contractor for sales tax in the yellow column beside titled "Sales Tax where Applicable."</t>
  </si>
  <si>
    <t>3.  Enter the operating costs for the rented equipment in the yellow highlighted column titled "Hourly Operating Rate."</t>
  </si>
  <si>
    <t xml:space="preserve">4.  The rented equipment cost is totaled at the bottom of the page and carried over automatically to the "TOTALS" page where the entire force account is  </t>
  </si>
  <si>
    <t>summed together.</t>
  </si>
  <si>
    <t>Material</t>
  </si>
  <si>
    <t xml:space="preserve">This page will keep track of the material used and calculate the total used on the force account work. </t>
  </si>
  <si>
    <t xml:space="preserve">1.  Under "Material Description" enter the type of material (i.e. #4 Stone) </t>
  </si>
  <si>
    <t>2.  Enter the quantity beside the material under the column titled "quantity."</t>
  </si>
  <si>
    <t>3.  Enter the "Unit" (i.e., tons, cy, sy, lump sum, each)</t>
  </si>
  <si>
    <t>4.  Enter the cost per unit under "unit cost."  The "Total Amount" will be calculated automatically.</t>
  </si>
  <si>
    <t xml:space="preserve">5. The Total Material cost and 15% markup will calculate automatically at the bottom of the page as each material is entered into the database.  This total </t>
  </si>
  <si>
    <t>will then be carried over to the "TOTALS" page automatically.</t>
  </si>
  <si>
    <t>TOTALS</t>
  </si>
  <si>
    <t>hours into the grey boxes.  The "total hours worked per month" are calculated automatically and carried over onto the "Labor Cost" page.</t>
  </si>
  <si>
    <t xml:space="preserve">The number should be a dollar figure!  The total dollar amount of fringes will be automatically calculated and appear under the column titled " Fringe Cost." </t>
  </si>
  <si>
    <t xml:space="preserve">3.  These costs are automatically calculated into total labor costs, fringe costs, and administrative costs at the bottom of the page.  These totals are    </t>
  </si>
  <si>
    <t xml:space="preserve">performed July 1-December 31. If the contractor is choosing the allowable 22% without a breakdown of taxes, then this will be automatically    </t>
  </si>
  <si>
    <t>in Option #3 "TOTAL PAY ROLL TAXES" to ensure that the automatic payroll tax total of 22% is not being carried to the "TOTALS" page.</t>
  </si>
  <si>
    <t xml:space="preserve">If the contractor is choosing Option #1 or #2, enter the percentage that the contractor is paying into each tax into the yellow highlighted box under each tax.  </t>
  </si>
  <si>
    <t>NOTE:  The "X" in the box means that a percenatge cannot be typed into that box due to the time of year that the work was performed.</t>
  </si>
  <si>
    <r>
      <t>calculated for you.</t>
    </r>
    <r>
      <rPr>
        <b/>
        <i/>
        <sz val="10"/>
        <rFont val="Arial"/>
        <family val="2"/>
      </rPr>
      <t xml:space="preserve">  However, if the contractor is choosing Option #1 or #2, you will need to delete the amount that is calculated automatically </t>
    </r>
  </si>
  <si>
    <t xml:space="preserve">**All cells which contain a formula have been locked or protected with a password.  In the event that certain cells should be unlocked, you should follow </t>
  </si>
  <si>
    <t>these steps to unlock the sheet:</t>
  </si>
  <si>
    <t xml:space="preserve">is turned off, as the password is case senstive and should be in all lower case letters.  </t>
  </si>
  <si>
    <t>1-</t>
  </si>
  <si>
    <t>2-</t>
  </si>
  <si>
    <t>3-</t>
  </si>
  <si>
    <t>4-</t>
  </si>
  <si>
    <t>Force Acct ID:</t>
  </si>
  <si>
    <t>Force Acct Description:</t>
  </si>
  <si>
    <t>Sub Contractor:</t>
  </si>
  <si>
    <t>Contractor</t>
  </si>
  <si>
    <t>County/Route/Section</t>
  </si>
  <si>
    <t>Project Number</t>
  </si>
  <si>
    <t>Force Account ID Number</t>
  </si>
  <si>
    <t>Force Account Description</t>
  </si>
  <si>
    <t>Month</t>
  </si>
  <si>
    <t>SubContractor</t>
  </si>
  <si>
    <t>Enter the following information:</t>
  </si>
  <si>
    <t>Invoice or Monthly Rate</t>
  </si>
  <si>
    <t xml:space="preserve"> </t>
  </si>
  <si>
    <t xml:space="preserve">Sub Contractor Force Account Cost </t>
  </si>
  <si>
    <t>Sub Contractor Mark-up</t>
  </si>
  <si>
    <t>Total Trucking</t>
  </si>
  <si>
    <t>Force Account ~ Monthly Trucking</t>
  </si>
  <si>
    <t>Trucking invoice</t>
  </si>
  <si>
    <t>Trucking Total:</t>
  </si>
  <si>
    <t>Monthly Rate</t>
  </si>
  <si>
    <t>Regional Factor</t>
  </si>
  <si>
    <t>Age Factor</t>
  </si>
  <si>
    <t>Force Account ~ Allowable Rates Monthly Summary</t>
  </si>
  <si>
    <t>Total items x days on site</t>
  </si>
  <si>
    <t>Total Allowable Rates Cost</t>
  </si>
  <si>
    <t>Allowable Rate Cost</t>
  </si>
  <si>
    <t>MR/176 Hourly Rate</t>
  </si>
  <si>
    <t>Idle Monthly Cost</t>
  </si>
  <si>
    <t>Hourly Rate</t>
  </si>
  <si>
    <t>Total Hourly Rate</t>
  </si>
  <si>
    <t xml:space="preserve">for diesel. </t>
  </si>
  <si>
    <t xml:space="preserve">Include a copy of the actual invoice </t>
  </si>
  <si>
    <t xml:space="preserve">3.  For equipment brought to the project exclusively for force account work and on the project for less than a month, </t>
  </si>
  <si>
    <t>construction</t>
  </si>
  <si>
    <t>Directions at bottom of this page</t>
  </si>
  <si>
    <t xml:space="preserve">"Labor rates shown are the actual rates paid for labor, unit prices for materials and rates for owned and rented equipment have been estimated on the basis they are not in excess of those charged in the area in which the work will be performed." </t>
  </si>
  <si>
    <t>Title:</t>
  </si>
  <si>
    <t>Please sign affidavit to the Estimated cost analysis stating:</t>
  </si>
  <si>
    <t xml:space="preserve">Please sign affidavit to the Actual cost stating: </t>
  </si>
  <si>
    <t>“The name, classification, total hours worked and rates paid each person listed on the Summary of Actual Cost are substantiated by actual records of persons employed on the force account work. All unit prices for materials and rates for owned and rented equipment listed on the Summary of Actual Costs are substantiated by actual records of materials and equipment actually used in performance of the force account work and the price of any owned equipment not previously agreed upon does not exceed prices charged for similar equipment in the area in which the work was performed.”</t>
  </si>
  <si>
    <t>2.  Only enter information into a yellow or highlighted cell.</t>
  </si>
  <si>
    <r>
      <t xml:space="preserve">Click </t>
    </r>
    <r>
      <rPr>
        <b/>
        <i/>
        <sz val="10"/>
        <rFont val="Arial"/>
        <family val="2"/>
      </rPr>
      <t>Ok</t>
    </r>
    <r>
      <rPr>
        <i/>
        <sz val="10"/>
        <rFont val="Arial"/>
        <family val="2"/>
      </rPr>
      <t xml:space="preserve">.  You should now be able to type anywhere you point within that sheet.  </t>
    </r>
  </si>
  <si>
    <t>3rd Party (Professional and Specialized Work)</t>
  </si>
  <si>
    <t>Trucking</t>
  </si>
  <si>
    <t>Allowable Rates</t>
  </si>
  <si>
    <t>Allowable Rates for Owned Equipment Not Listed in Blue Book In accordance with CMS 109.05.C.4.a</t>
  </si>
  <si>
    <t xml:space="preserve">The following rates are for Contractor owned equipment used on force account or for cost analysis to establish an agreed unit price or lump sum for extra work.  These costs include the labor and equipment to deliver these items to the project.  The labor and equipment required to erect, maintain, move and remove these items are not included in these rates.  The Contractor is not entitled to a mark up on these rates.  The prime is entitled to the subcontractor mark up allowed in CMS 109.05.C.6., if the traffic control is performed by a subcontractor. </t>
  </si>
  <si>
    <t>Without light</t>
  </si>
  <si>
    <t>Drum</t>
  </si>
  <si>
    <t>Type A flasher</t>
  </si>
  <si>
    <t>Type B flasher</t>
  </si>
  <si>
    <t>Grabber Cone 42”</t>
  </si>
  <si>
    <t>Sign 48"</t>
  </si>
  <si>
    <t>Includes cost of drive post support</t>
  </si>
  <si>
    <t>Sign 36"</t>
  </si>
  <si>
    <t xml:space="preserve">Tripod support </t>
  </si>
  <si>
    <t>Sign 1' above pavement</t>
  </si>
  <si>
    <t>Four leg support</t>
  </si>
  <si>
    <t>Sign 5'or 7' above pavement</t>
  </si>
  <si>
    <t>Type III barricade</t>
  </si>
  <si>
    <t>Concrete Barrier 32"</t>
  </si>
  <si>
    <t>Maximum 12 months payment</t>
  </si>
  <si>
    <t>Concrete Barrier 50"</t>
  </si>
  <si>
    <t>Trench Box</t>
  </si>
  <si>
    <t>7,200 lbs or 6’x 20’</t>
  </si>
  <si>
    <t>12,000 lbs or 8’ x 20’</t>
  </si>
  <si>
    <t>Steel Plate</t>
  </si>
  <si>
    <t>½” thick</t>
  </si>
  <si>
    <t>1” thick</t>
  </si>
  <si>
    <t>$0.06/day/S.F.</t>
  </si>
  <si>
    <t>Saw Blade</t>
  </si>
  <si>
    <t>Revised</t>
  </si>
  <si>
    <r>
      <t xml:space="preserve">A box will pop up prompting you to enter a password to unlock the sheet.  This password is </t>
    </r>
    <r>
      <rPr>
        <b/>
        <i/>
        <sz val="10"/>
        <rFont val="Arial"/>
        <family val="2"/>
      </rPr>
      <t>"construction"</t>
    </r>
    <r>
      <rPr>
        <i/>
        <sz val="10"/>
        <rFont val="Arial"/>
        <family val="2"/>
      </rPr>
      <t xml:space="preserve"> (Note: Be sure that the caps lock</t>
    </r>
  </si>
  <si>
    <t xml:space="preserve">Click on the tab that reads "COVER."  Enter the project information (i.e. project number, county/route/section, contractor, month of force   </t>
  </si>
  <si>
    <t xml:space="preserve">If there is a line that is blank, you will need to go back and review that page to discover the problem.  </t>
  </si>
  <si>
    <t>Markup Amount:</t>
  </si>
  <si>
    <t>Total</t>
  </si>
  <si>
    <t>Markup Amount</t>
  </si>
  <si>
    <t>This page retrieves all the totals from each page to form a grand total for the force account work.  When you have reached this page, the only item</t>
  </si>
  <si>
    <t>Sign 48" roll-up sign and support</t>
  </si>
  <si>
    <t>Sign 36" roll-up sign and support</t>
  </si>
  <si>
    <t xml:space="preserve">Work Zone Impact Attenuator All  types
</t>
  </si>
  <si>
    <t xml:space="preserve">Truck Mounted Impact Attenuator With or without arrow board
</t>
  </si>
  <si>
    <t>Milling Machine Tooth - Regular</t>
  </si>
  <si>
    <t xml:space="preserve">Milling Machine Tooth - Carbide
</t>
  </si>
  <si>
    <t>Please submit Equipment Watch pages to back up the rates being entered.</t>
  </si>
  <si>
    <r>
      <t xml:space="preserve">On the </t>
    </r>
    <r>
      <rPr>
        <b/>
        <i/>
        <sz val="10"/>
        <rFont val="Arial"/>
        <family val="2"/>
      </rPr>
      <t>Review</t>
    </r>
    <r>
      <rPr>
        <i/>
        <sz val="10"/>
        <rFont val="Arial"/>
        <family val="2"/>
      </rPr>
      <t xml:space="preserve"> menu, click on </t>
    </r>
    <r>
      <rPr>
        <b/>
        <i/>
        <sz val="10"/>
        <rFont val="Arial"/>
        <family val="2"/>
      </rPr>
      <t>Unprotect Sheet</t>
    </r>
  </si>
  <si>
    <t>Each sheet is protected with this same password.  You will have to repeat Steps 1-3 for each sheet that you want to unlock.</t>
  </si>
  <si>
    <t>Train*</t>
  </si>
  <si>
    <t xml:space="preserve">* Includes Training &amp; Apprenticeship and Tri-Fund </t>
  </si>
  <si>
    <t>cost per blade</t>
  </si>
  <si>
    <t>Supported by invoice</t>
  </si>
  <si>
    <t>Per cutting tooth replaced, supported by invoice</t>
  </si>
  <si>
    <t>Force Account ~ Monthly Payroll Tax</t>
  </si>
  <si>
    <t>Total Payroll Taxes:</t>
  </si>
  <si>
    <t>Payroll Tax…see sheet 3</t>
  </si>
  <si>
    <t>Table 109.05-1 Conv. Factor</t>
  </si>
  <si>
    <t xml:space="preserve">Manually calculate the factor from Table 109.05-1 and enter it into the column titled Table 109.05-1 Conv. Factor. </t>
  </si>
  <si>
    <t xml:space="preserve">Mark-up:  8% on the first $10,000 of work and 5% for work in excess of $10,000. </t>
  </si>
  <si>
    <t xml:space="preserve">Trucking that is not subject to prevailing wage will be paid a markup of 8% on the first $10,000 of work and 5% for work in excess of $10,000. </t>
  </si>
  <si>
    <t xml:space="preserve">$0.57/ day </t>
  </si>
  <si>
    <t>$ 0.51/ day</t>
  </si>
  <si>
    <t>$1.71/day</t>
  </si>
  <si>
    <t>$3.13/ day</t>
  </si>
  <si>
    <t>$1.89/ day</t>
  </si>
  <si>
    <t>$1.24/day</t>
  </si>
  <si>
    <t>$1.09/day</t>
  </si>
  <si>
    <t>$0.63/ day</t>
  </si>
  <si>
    <t>$2.52/ day</t>
  </si>
  <si>
    <t>$2.41/day</t>
  </si>
  <si>
    <t>$2.09/ foot/ month</t>
  </si>
  <si>
    <t>$2.47/ foot/ month</t>
  </si>
  <si>
    <t>$68.47/day</t>
  </si>
  <si>
    <t>$126.07/day</t>
  </si>
  <si>
    <t>$0.14/day/S.F.</t>
  </si>
  <si>
    <t>$3.27 each</t>
  </si>
  <si>
    <t>$5.35 each</t>
  </si>
  <si>
    <t>$4.41/day</t>
  </si>
  <si>
    <t>$43.34/day</t>
  </si>
  <si>
    <t xml:space="preserve">that needs to be entered is sub-contractor force account. </t>
  </si>
  <si>
    <t>Allowable Rates 4/11/2019</t>
  </si>
  <si>
    <t>Working Hours Per Month</t>
  </si>
  <si>
    <t xml:space="preserve"> Conversion Factor</t>
  </si>
  <si>
    <t>For equipment brought to the project exclusively for force account work and on the project for less than a month.</t>
  </si>
  <si>
    <t>Password for workbook:</t>
  </si>
  <si>
    <t>yes</t>
  </si>
  <si>
    <t>no</t>
  </si>
  <si>
    <t>Select</t>
  </si>
  <si>
    <t>Table 109.05-1:</t>
  </si>
  <si>
    <t>Brought to the project exclusively for FA 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</si>
</sst>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_);[Red]\(&quot;$&quot;#,##0.00\)"/>
    <numFmt numFmtId="164" formatCode="&quot;$&quot;#,##0.00"/>
    <numFmt numFmtId="165" formatCode="####\(##\)"/>
    <numFmt numFmtId="166" formatCode="[$-409]mmmm\-yy;@"/>
    <numFmt numFmtId="167" formatCode="0.0"/>
    <numFmt numFmtId="168" formatCode="#,##0.000"/>
    <numFmt numFmtId="169" formatCode="0.000"/>
  </numFmts>
  <fonts count="39" x14ac:knownFonts="1">
    <font>
      <sz val="10"/>
      <name val="Arial"/>
    </font>
    <font>
      <sz val="10"/>
      <name val="Arial"/>
      <family val="2"/>
    </font>
    <font>
      <sz val="8"/>
      <name val="Arial"/>
      <family val="2"/>
    </font>
    <font>
      <b/>
      <i/>
      <sz val="10"/>
      <name val="Arial"/>
      <family val="2"/>
    </font>
    <font>
      <b/>
      <i/>
      <sz val="10"/>
      <name val="Arial"/>
      <family val="2"/>
    </font>
    <font>
      <sz val="14"/>
      <name val="Arial Black"/>
      <family val="2"/>
    </font>
    <font>
      <b/>
      <i/>
      <sz val="8"/>
      <name val="Arial"/>
      <family val="2"/>
    </font>
    <font>
      <b/>
      <i/>
      <sz val="8"/>
      <color indexed="10"/>
      <name val="Arial"/>
      <family val="2"/>
    </font>
    <font>
      <b/>
      <sz val="8"/>
      <name val="Arial"/>
      <family val="2"/>
    </font>
    <font>
      <vertAlign val="superscript"/>
      <sz val="10"/>
      <name val="Arial"/>
      <family val="2"/>
    </font>
    <font>
      <b/>
      <sz val="10"/>
      <name val="Arial"/>
      <family val="2"/>
    </font>
    <font>
      <sz val="10"/>
      <name val="Arial"/>
      <family val="2"/>
    </font>
    <font>
      <b/>
      <i/>
      <sz val="8"/>
      <name val="Arial"/>
      <family val="2"/>
    </font>
    <font>
      <sz val="10"/>
      <name val="Arial Black"/>
      <family val="2"/>
    </font>
    <font>
      <sz val="6"/>
      <name val="Arial"/>
      <family val="2"/>
    </font>
    <font>
      <b/>
      <sz val="12"/>
      <name val="Arial"/>
      <family val="2"/>
    </font>
    <font>
      <sz val="8"/>
      <name val="Arial"/>
      <family val="2"/>
    </font>
    <font>
      <i/>
      <sz val="10"/>
      <name val="Arial"/>
      <family val="2"/>
    </font>
    <font>
      <b/>
      <sz val="14"/>
      <name val="Arial"/>
      <family val="2"/>
    </font>
    <font>
      <b/>
      <sz val="16"/>
      <name val="Arial"/>
      <family val="2"/>
    </font>
    <font>
      <b/>
      <sz val="10"/>
      <color indexed="9"/>
      <name val="Arial"/>
      <family val="2"/>
    </font>
    <font>
      <i/>
      <sz val="9"/>
      <name val="Arial"/>
      <family val="2"/>
    </font>
    <font>
      <b/>
      <i/>
      <sz val="9"/>
      <name val="Arial"/>
      <family val="2"/>
    </font>
    <font>
      <sz val="9"/>
      <name val="Arial"/>
      <family val="2"/>
    </font>
    <font>
      <b/>
      <sz val="9"/>
      <name val="Arial"/>
      <family val="2"/>
    </font>
    <font>
      <b/>
      <sz val="9"/>
      <color indexed="10"/>
      <name val="Arial"/>
      <family val="2"/>
    </font>
    <font>
      <sz val="6"/>
      <name val="Arial"/>
      <family val="2"/>
    </font>
    <font>
      <sz val="8"/>
      <color indexed="81"/>
      <name val="Tahoma"/>
      <family val="2"/>
    </font>
    <font>
      <b/>
      <sz val="8"/>
      <color indexed="81"/>
      <name val="Tahoma"/>
      <family val="2"/>
    </font>
    <font>
      <sz val="12"/>
      <name val="Times New Roman"/>
      <family val="1"/>
    </font>
    <font>
      <sz val="12"/>
      <name val="Arial"/>
      <family val="2"/>
    </font>
    <font>
      <b/>
      <sz val="9.5"/>
      <name val="Times New Roman"/>
      <family val="1"/>
    </font>
    <font>
      <sz val="9"/>
      <color indexed="81"/>
      <name val="Tahoma"/>
      <family val="2"/>
    </font>
    <font>
      <b/>
      <sz val="9"/>
      <color indexed="81"/>
      <name val="Tahoma"/>
      <family val="2"/>
    </font>
    <font>
      <b/>
      <sz val="10"/>
      <color rgb="FFFF0000"/>
      <name val="Arial"/>
      <family val="2"/>
    </font>
    <font>
      <b/>
      <sz val="10"/>
      <color rgb="FF0070C0"/>
      <name val="Arial"/>
      <family val="2"/>
    </font>
    <font>
      <b/>
      <sz val="12"/>
      <color rgb="FFFF0000"/>
      <name val="Arial"/>
      <family val="2"/>
    </font>
    <font>
      <sz val="10"/>
      <name val="Arial"/>
      <family val="2"/>
    </font>
    <font>
      <sz val="9.5"/>
      <name val="Arial"/>
      <family val="2"/>
    </font>
  </fonts>
  <fills count="24">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indexed="51"/>
        <bgColor indexed="64"/>
      </patternFill>
    </fill>
    <fill>
      <patternFill patternType="solid">
        <fgColor indexed="11"/>
        <bgColor indexed="64"/>
      </patternFill>
    </fill>
    <fill>
      <patternFill patternType="solid">
        <fgColor indexed="46"/>
        <bgColor indexed="64"/>
      </patternFill>
    </fill>
    <fill>
      <patternFill patternType="solid">
        <fgColor indexed="10"/>
        <bgColor indexed="64"/>
      </patternFill>
    </fill>
    <fill>
      <patternFill patternType="solid">
        <fgColor indexed="44"/>
        <bgColor indexed="64"/>
      </patternFill>
    </fill>
    <fill>
      <patternFill patternType="solid">
        <fgColor indexed="13"/>
        <bgColor indexed="64"/>
      </patternFill>
    </fill>
    <fill>
      <patternFill patternType="solid">
        <fgColor indexed="48"/>
        <bgColor indexed="64"/>
      </patternFill>
    </fill>
    <fill>
      <patternFill patternType="solid">
        <fgColor indexed="47"/>
        <bgColor indexed="64"/>
      </patternFill>
    </fill>
    <fill>
      <patternFill patternType="solid">
        <fgColor indexed="42"/>
        <bgColor indexed="64"/>
      </patternFill>
    </fill>
    <fill>
      <patternFill patternType="solid">
        <fgColor indexed="25"/>
        <bgColor indexed="64"/>
      </patternFill>
    </fill>
    <fill>
      <patternFill patternType="solid">
        <fgColor indexed="8"/>
        <bgColor indexed="64"/>
      </patternFill>
    </fill>
    <fill>
      <patternFill patternType="solid">
        <fgColor theme="0"/>
        <bgColor indexed="64"/>
      </patternFill>
    </fill>
    <fill>
      <patternFill patternType="solid">
        <fgColor rgb="FFFFFFCC"/>
        <bgColor indexed="64"/>
      </patternFill>
    </fill>
    <fill>
      <patternFill patternType="solid">
        <fgColor rgb="FFFFFF99"/>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rgb="FFDDDDDD"/>
        <bgColor indexed="64"/>
      </patternFill>
    </fill>
    <fill>
      <patternFill patternType="solid">
        <fgColor rgb="FFFFFFCC"/>
      </patternFill>
    </fill>
    <fill>
      <patternFill patternType="solid">
        <fgColor rgb="FFFFFF66"/>
        <bgColor indexed="64"/>
      </patternFill>
    </fill>
  </fills>
  <borders count="2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double">
        <color indexed="64"/>
      </bottom>
      <diagonal/>
    </border>
    <border>
      <left/>
      <right style="thin">
        <color indexed="64"/>
      </right>
      <top/>
      <bottom/>
      <diagonal/>
    </border>
    <border>
      <left/>
      <right/>
      <top/>
      <bottom style="medium">
        <color indexed="64"/>
      </bottom>
      <diagonal/>
    </border>
    <border>
      <left/>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double">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double">
        <color indexed="64"/>
      </top>
      <bottom/>
      <diagonal/>
    </border>
    <border>
      <left/>
      <right style="thin">
        <color indexed="64"/>
      </right>
      <top/>
      <bottom style="double">
        <color indexed="64"/>
      </bottom>
      <diagonal/>
    </border>
    <border>
      <left/>
      <right style="thin">
        <color indexed="64"/>
      </right>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top style="double">
        <color indexed="64"/>
      </top>
      <bottom/>
      <diagonal/>
    </border>
    <border>
      <left style="thin">
        <color indexed="64"/>
      </left>
      <right/>
      <top style="double">
        <color indexed="64"/>
      </top>
      <bottom style="thin">
        <color indexed="64"/>
      </bottom>
      <diagonal/>
    </border>
    <border>
      <left style="thin">
        <color rgb="FFB2B2B2"/>
      </left>
      <right style="thin">
        <color rgb="FFB2B2B2"/>
      </right>
      <top style="thin">
        <color rgb="FFB2B2B2"/>
      </top>
      <bottom style="thin">
        <color rgb="FFB2B2B2"/>
      </bottom>
      <diagonal/>
    </border>
  </borders>
  <cellStyleXfs count="2">
    <xf numFmtId="0" fontId="0" fillId="0" borderId="0"/>
    <xf numFmtId="0" fontId="37" fillId="22" borderId="23" applyNumberFormat="0" applyFont="0" applyAlignment="0" applyProtection="0"/>
  </cellStyleXfs>
  <cellXfs count="359">
    <xf numFmtId="0" fontId="0" fillId="0" borderId="0" xfId="0"/>
    <xf numFmtId="0" fontId="0" fillId="0" borderId="0" xfId="0" applyProtection="1">
      <protection locked="0"/>
    </xf>
    <xf numFmtId="0" fontId="0" fillId="0" borderId="0" xfId="0" applyProtection="1"/>
    <xf numFmtId="0" fontId="0" fillId="0" borderId="0" xfId="0" applyAlignment="1" applyProtection="1">
      <alignment horizontal="center"/>
    </xf>
    <xf numFmtId="0" fontId="17" fillId="0" borderId="0" xfId="0" applyFont="1" applyAlignment="1" applyProtection="1">
      <alignment horizontal="center"/>
    </xf>
    <xf numFmtId="0" fontId="17" fillId="0" borderId="0" xfId="0" applyFont="1" applyProtection="1"/>
    <xf numFmtId="0" fontId="10" fillId="0" borderId="1" xfId="0" applyFont="1" applyBorder="1" applyAlignment="1" applyProtection="1">
      <alignment horizontal="left"/>
    </xf>
    <xf numFmtId="0" fontId="10" fillId="0" borderId="1" xfId="0" applyFont="1" applyBorder="1" applyAlignment="1" applyProtection="1">
      <alignment horizontal="center"/>
    </xf>
    <xf numFmtId="0" fontId="0" fillId="0" borderId="2" xfId="0" applyBorder="1" applyAlignment="1" applyProtection="1">
      <alignment horizontal="left"/>
    </xf>
    <xf numFmtId="0" fontId="0" fillId="0" borderId="1" xfId="0" applyBorder="1" applyAlignment="1" applyProtection="1">
      <alignment horizontal="left"/>
    </xf>
    <xf numFmtId="0" fontId="0" fillId="0" borderId="1" xfId="0" applyBorder="1" applyAlignment="1" applyProtection="1">
      <alignment horizontal="center"/>
    </xf>
    <xf numFmtId="0" fontId="0" fillId="0" borderId="0" xfId="0" applyAlignment="1" applyProtection="1">
      <alignment horizontal="left"/>
    </xf>
    <xf numFmtId="2" fontId="0" fillId="0" borderId="0" xfId="0" applyNumberFormat="1" applyAlignment="1" applyProtection="1">
      <alignment horizontal="center"/>
    </xf>
    <xf numFmtId="2" fontId="0" fillId="0" borderId="1" xfId="0" applyNumberFormat="1" applyBorder="1" applyAlignment="1" applyProtection="1">
      <alignment horizontal="center"/>
    </xf>
    <xf numFmtId="0" fontId="2" fillId="0" borderId="0" xfId="0" applyFont="1" applyProtection="1">
      <protection locked="0"/>
    </xf>
    <xf numFmtId="0" fontId="2" fillId="0" borderId="0" xfId="0" applyFont="1" applyFill="1" applyProtection="1">
      <protection locked="0"/>
    </xf>
    <xf numFmtId="167" fontId="14" fillId="2" borderId="3" xfId="0" applyNumberFormat="1" applyFont="1" applyFill="1" applyBorder="1" applyProtection="1">
      <protection locked="0"/>
    </xf>
    <xf numFmtId="167" fontId="14" fillId="3" borderId="3" xfId="0" applyNumberFormat="1" applyFont="1" applyFill="1" applyBorder="1" applyProtection="1">
      <protection locked="0"/>
    </xf>
    <xf numFmtId="0" fontId="2" fillId="0" borderId="0" xfId="0" applyFont="1" applyProtection="1"/>
    <xf numFmtId="0" fontId="5" fillId="0" borderId="0" xfId="0" applyFont="1" applyAlignment="1" applyProtection="1"/>
    <xf numFmtId="0" fontId="2" fillId="0" borderId="1" xfId="0" applyFont="1" applyBorder="1" applyProtection="1"/>
    <xf numFmtId="0" fontId="2" fillId="0" borderId="0" xfId="0" applyFont="1" applyBorder="1" applyProtection="1"/>
    <xf numFmtId="0" fontId="0" fillId="0" borderId="0" xfId="0" applyAlignment="1" applyProtection="1"/>
    <xf numFmtId="164" fontId="0" fillId="0" borderId="0" xfId="0" applyNumberFormat="1" applyBorder="1" applyAlignment="1" applyProtection="1"/>
    <xf numFmtId="0" fontId="2" fillId="2" borderId="3" xfId="0" applyFont="1" applyFill="1" applyBorder="1" applyAlignment="1" applyProtection="1">
      <protection locked="0"/>
    </xf>
    <xf numFmtId="0" fontId="2" fillId="0" borderId="3" xfId="0" applyFont="1" applyBorder="1" applyProtection="1"/>
    <xf numFmtId="164" fontId="2" fillId="0" borderId="0" xfId="0" applyNumberFormat="1" applyFont="1" applyBorder="1" applyAlignment="1" applyProtection="1">
      <protection locked="0"/>
    </xf>
    <xf numFmtId="0" fontId="2" fillId="0" borderId="0" xfId="0" applyFont="1" applyBorder="1" applyProtection="1">
      <protection locked="0"/>
    </xf>
    <xf numFmtId="164" fontId="2" fillId="0" borderId="2" xfId="0" applyNumberFormat="1" applyFont="1" applyBorder="1" applyAlignment="1" applyProtection="1">
      <protection locked="0"/>
    </xf>
    <xf numFmtId="0" fontId="2" fillId="0" borderId="2" xfId="0" applyFont="1" applyBorder="1" applyProtection="1">
      <protection locked="0"/>
    </xf>
    <xf numFmtId="0" fontId="7" fillId="0" borderId="4" xfId="0" applyFont="1" applyBorder="1" applyAlignment="1" applyProtection="1"/>
    <xf numFmtId="0" fontId="6" fillId="0" borderId="4" xfId="0" applyFont="1" applyBorder="1" applyProtection="1"/>
    <xf numFmtId="0" fontId="6" fillId="0" borderId="5" xfId="0" applyFont="1" applyBorder="1" applyAlignment="1" applyProtection="1"/>
    <xf numFmtId="0" fontId="6" fillId="0" borderId="5" xfId="0" applyFont="1" applyBorder="1" applyProtection="1"/>
    <xf numFmtId="0" fontId="2" fillId="0" borderId="6" xfId="0" applyFont="1" applyBorder="1" applyProtection="1"/>
    <xf numFmtId="0" fontId="2" fillId="0" borderId="0" xfId="0" applyFont="1" applyBorder="1" applyAlignment="1" applyProtection="1">
      <protection locked="0"/>
    </xf>
    <xf numFmtId="0" fontId="2" fillId="0" borderId="2" xfId="0" applyFont="1" applyBorder="1" applyAlignment="1" applyProtection="1">
      <protection locked="0"/>
    </xf>
    <xf numFmtId="0" fontId="6" fillId="0" borderId="0" xfId="0" applyFont="1" applyBorder="1" applyAlignment="1" applyProtection="1"/>
    <xf numFmtId="0" fontId="1" fillId="0" borderId="0" xfId="0" applyFont="1" applyProtection="1">
      <protection locked="0"/>
    </xf>
    <xf numFmtId="0" fontId="10" fillId="0" borderId="0" xfId="0" applyFont="1" applyBorder="1" applyAlignment="1" applyProtection="1">
      <protection locked="0"/>
    </xf>
    <xf numFmtId="0" fontId="1" fillId="0" borderId="0" xfId="0" applyFont="1" applyProtection="1"/>
    <xf numFmtId="0" fontId="13" fillId="0" borderId="0" xfId="0" applyFont="1" applyAlignment="1" applyProtection="1"/>
    <xf numFmtId="0" fontId="1" fillId="0" borderId="0" xfId="0" applyFont="1" applyAlignment="1" applyProtection="1">
      <alignment horizontal="right"/>
    </xf>
    <xf numFmtId="0" fontId="15" fillId="0" borderId="0" xfId="0" applyFont="1" applyAlignment="1" applyProtection="1">
      <alignment horizontal="right"/>
    </xf>
    <xf numFmtId="0" fontId="10" fillId="0" borderId="0" xfId="0" applyFont="1" applyBorder="1" applyAlignment="1" applyProtection="1"/>
    <xf numFmtId="0" fontId="23" fillId="0" borderId="0" xfId="0" applyFont="1" applyProtection="1"/>
    <xf numFmtId="3" fontId="17" fillId="0" borderId="0" xfId="0" applyNumberFormat="1" applyFont="1" applyAlignment="1" applyProtection="1">
      <alignment horizontal="right"/>
      <protection locked="0"/>
    </xf>
    <xf numFmtId="0" fontId="17" fillId="0" borderId="0" xfId="0" applyFont="1" applyProtection="1">
      <protection locked="0"/>
    </xf>
    <xf numFmtId="0" fontId="17" fillId="0" borderId="0" xfId="0" applyFont="1" applyAlignment="1" applyProtection="1">
      <alignment horizontal="right"/>
      <protection locked="0"/>
    </xf>
    <xf numFmtId="0" fontId="0" fillId="0" borderId="7" xfId="0" applyBorder="1" applyProtection="1">
      <protection locked="0"/>
    </xf>
    <xf numFmtId="0" fontId="5" fillId="0" borderId="0" xfId="0" applyFont="1" applyAlignment="1" applyProtection="1">
      <protection locked="0"/>
    </xf>
    <xf numFmtId="0" fontId="2" fillId="0" borderId="0" xfId="0" applyFont="1" applyAlignment="1" applyProtection="1">
      <alignment horizontal="left"/>
      <protection locked="0"/>
    </xf>
    <xf numFmtId="166" fontId="3" fillId="0" borderId="4" xfId="0" applyNumberFormat="1" applyFont="1" applyBorder="1" applyAlignment="1" applyProtection="1">
      <alignment horizontal="center"/>
      <protection locked="0"/>
    </xf>
    <xf numFmtId="0" fontId="11" fillId="0" borderId="0" xfId="0" applyFont="1"/>
    <xf numFmtId="0" fontId="10" fillId="0" borderId="0" xfId="0" applyFont="1"/>
    <xf numFmtId="0" fontId="10" fillId="0" borderId="0" xfId="0" applyFont="1" applyFill="1" applyBorder="1"/>
    <xf numFmtId="0" fontId="0" fillId="0" borderId="0" xfId="0" applyFill="1" applyBorder="1"/>
    <xf numFmtId="0" fontId="10" fillId="0" borderId="0" xfId="0" applyFont="1" applyBorder="1"/>
    <xf numFmtId="0" fontId="0" fillId="0" borderId="0" xfId="0" applyBorder="1"/>
    <xf numFmtId="0" fontId="6" fillId="0" borderId="5" xfId="0" applyFont="1" applyBorder="1" applyAlignment="1" applyProtection="1">
      <alignment horizontal="center" wrapText="1"/>
    </xf>
    <xf numFmtId="0" fontId="6" fillId="0" borderId="5" xfId="0" applyFont="1" applyBorder="1" applyAlignment="1" applyProtection="1">
      <alignment horizontal="center"/>
    </xf>
    <xf numFmtId="0" fontId="1" fillId="0" borderId="0" xfId="0" applyFont="1" applyAlignment="1" applyProtection="1"/>
    <xf numFmtId="0" fontId="6" fillId="0" borderId="4" xfId="0" applyFont="1" applyBorder="1" applyAlignment="1" applyProtection="1">
      <alignment wrapText="1"/>
    </xf>
    <xf numFmtId="2" fontId="2" fillId="0" borderId="2" xfId="0" applyNumberFormat="1" applyFont="1" applyBorder="1" applyAlignment="1" applyProtection="1">
      <alignment horizontal="center"/>
    </xf>
    <xf numFmtId="0" fontId="8" fillId="15" borderId="8" xfId="0" applyNumberFormat="1" applyFont="1" applyFill="1" applyBorder="1" applyAlignment="1" applyProtection="1">
      <alignment horizontal="center"/>
    </xf>
    <xf numFmtId="164" fontId="8" fillId="0" borderId="0" xfId="0" applyNumberFormat="1" applyFont="1" applyBorder="1" applyAlignment="1" applyProtection="1">
      <alignment horizontal="center"/>
      <protection locked="0"/>
    </xf>
    <xf numFmtId="164" fontId="8" fillId="0" borderId="2" xfId="0" applyNumberFormat="1" applyFont="1" applyBorder="1" applyAlignment="1" applyProtection="1">
      <alignment horizontal="center"/>
      <protection locked="0"/>
    </xf>
    <xf numFmtId="0" fontId="8" fillId="0" borderId="2" xfId="0" applyNumberFormat="1" applyFont="1" applyBorder="1" applyAlignment="1" applyProtection="1">
      <alignment horizontal="center"/>
    </xf>
    <xf numFmtId="0" fontId="8" fillId="0" borderId="4" xfId="0" applyFont="1" applyBorder="1" applyAlignment="1" applyProtection="1"/>
    <xf numFmtId="0" fontId="2" fillId="15" borderId="1" xfId="0" applyFont="1" applyFill="1" applyBorder="1" applyProtection="1">
      <protection locked="0"/>
    </xf>
    <xf numFmtId="0" fontId="8" fillId="15" borderId="1" xfId="0" applyFont="1" applyFill="1" applyBorder="1" applyProtection="1">
      <protection locked="0"/>
    </xf>
    <xf numFmtId="167" fontId="26" fillId="2" borderId="3" xfId="0" applyNumberFormat="1" applyFont="1" applyFill="1" applyBorder="1" applyProtection="1">
      <protection locked="0"/>
    </xf>
    <xf numFmtId="0" fontId="16" fillId="2" borderId="3" xfId="0" applyFont="1" applyFill="1" applyBorder="1" applyAlignment="1" applyProtection="1">
      <protection locked="0"/>
    </xf>
    <xf numFmtId="0" fontId="10" fillId="0" borderId="0" xfId="0" applyFont="1" applyProtection="1"/>
    <xf numFmtId="14" fontId="10" fillId="0" borderId="0" xfId="0" applyNumberFormat="1" applyFont="1" applyProtection="1"/>
    <xf numFmtId="0" fontId="34" fillId="0" borderId="0" xfId="0" applyFont="1" applyProtection="1"/>
    <xf numFmtId="0" fontId="11" fillId="0" borderId="0" xfId="0" applyFont="1" applyProtection="1"/>
    <xf numFmtId="0" fontId="0" fillId="0" borderId="0" xfId="0" applyAlignment="1" applyProtection="1">
      <alignment wrapText="1"/>
      <protection locked="0"/>
    </xf>
    <xf numFmtId="0" fontId="11" fillId="0" borderId="0" xfId="0" applyFont="1" applyProtection="1">
      <protection locked="0"/>
    </xf>
    <xf numFmtId="0" fontId="11" fillId="16" borderId="1" xfId="0" applyFont="1" applyFill="1" applyBorder="1"/>
    <xf numFmtId="0" fontId="0" fillId="16" borderId="0" xfId="0" applyFill="1" applyBorder="1"/>
    <xf numFmtId="49" fontId="11" fillId="16" borderId="1" xfId="0" applyNumberFormat="1" applyFont="1" applyFill="1" applyBorder="1"/>
    <xf numFmtId="17" fontId="11" fillId="16" borderId="1" xfId="0" applyNumberFormat="1" applyFont="1" applyFill="1" applyBorder="1"/>
    <xf numFmtId="0" fontId="0" fillId="15" borderId="0" xfId="0" applyFill="1"/>
    <xf numFmtId="167" fontId="14" fillId="16" borderId="3" xfId="0" applyNumberFormat="1" applyFont="1" applyFill="1" applyBorder="1" applyProtection="1">
      <protection locked="0"/>
    </xf>
    <xf numFmtId="167" fontId="26" fillId="16" borderId="3" xfId="0" applyNumberFormat="1" applyFont="1" applyFill="1" applyBorder="1" applyProtection="1">
      <protection locked="0"/>
    </xf>
    <xf numFmtId="167" fontId="26" fillId="17" borderId="3" xfId="0" applyNumberFormat="1" applyFont="1" applyFill="1" applyBorder="1" applyProtection="1">
      <protection locked="0"/>
    </xf>
    <xf numFmtId="167" fontId="14" fillId="17" borderId="3" xfId="0" applyNumberFormat="1" applyFont="1" applyFill="1" applyBorder="1" applyProtection="1">
      <protection locked="0"/>
    </xf>
    <xf numFmtId="0" fontId="2" fillId="0" borderId="0" xfId="0" applyFont="1" applyAlignment="1">
      <alignment horizontal="left"/>
    </xf>
    <xf numFmtId="0" fontId="2" fillId="0" borderId="0" xfId="0" applyFont="1"/>
    <xf numFmtId="0" fontId="2" fillId="0" borderId="0" xfId="0" applyFont="1" applyAlignment="1"/>
    <xf numFmtId="0" fontId="2" fillId="0" borderId="0" xfId="0" applyFont="1" applyAlignment="1" applyProtection="1">
      <protection locked="0"/>
    </xf>
    <xf numFmtId="0" fontId="2" fillId="0" borderId="0" xfId="0" applyFont="1" applyAlignment="1">
      <alignment horizontal="center"/>
    </xf>
    <xf numFmtId="0" fontId="2" fillId="0" borderId="0" xfId="0" applyFont="1" applyAlignment="1">
      <alignment horizontal="center" vertical="center"/>
    </xf>
    <xf numFmtId="0" fontId="2" fillId="0" borderId="0" xfId="0" applyFont="1" applyAlignment="1">
      <alignment horizontal="center" wrapText="1"/>
    </xf>
    <xf numFmtId="0" fontId="2" fillId="0" borderId="0" xfId="0" applyFont="1" applyAlignment="1">
      <alignment horizontal="left" vertical="center"/>
    </xf>
    <xf numFmtId="8" fontId="2" fillId="0" borderId="0" xfId="0" applyNumberFormat="1" applyFont="1" applyAlignment="1">
      <alignment horizontal="left" vertical="center"/>
    </xf>
    <xf numFmtId="0" fontId="23" fillId="0" borderId="4" xfId="0" applyFont="1" applyBorder="1" applyAlignment="1" applyProtection="1">
      <alignment horizontal="right"/>
    </xf>
    <xf numFmtId="0" fontId="8" fillId="0" borderId="0" xfId="0" applyFont="1" applyProtection="1">
      <protection locked="0"/>
    </xf>
    <xf numFmtId="0" fontId="10" fillId="0" borderId="0" xfId="0" applyFont="1" applyProtection="1">
      <protection locked="0"/>
    </xf>
    <xf numFmtId="0" fontId="36" fillId="0" borderId="0" xfId="0" applyFont="1" applyAlignment="1" applyProtection="1">
      <alignment wrapText="1"/>
    </xf>
    <xf numFmtId="0" fontId="10" fillId="0" borderId="3" xfId="0" applyFont="1" applyBorder="1" applyAlignment="1" applyProtection="1">
      <alignment horizontal="center"/>
      <protection locked="0"/>
    </xf>
    <xf numFmtId="0" fontId="10" fillId="0" borderId="0" xfId="0" applyFont="1" applyAlignment="1" applyProtection="1">
      <alignment horizontal="right"/>
      <protection locked="0"/>
    </xf>
    <xf numFmtId="169" fontId="0" fillId="0" borderId="0" xfId="0" applyNumberFormat="1" applyProtection="1">
      <protection locked="0"/>
    </xf>
    <xf numFmtId="0" fontId="23" fillId="0" borderId="3" xfId="0" applyFont="1" applyBorder="1" applyAlignment="1" applyProtection="1">
      <alignment horizontal="center"/>
      <protection locked="0"/>
    </xf>
    <xf numFmtId="169" fontId="0" fillId="0" borderId="1" xfId="0" applyNumberFormat="1" applyBorder="1" applyProtection="1"/>
    <xf numFmtId="0" fontId="8" fillId="15" borderId="0" xfId="0" applyFont="1" applyFill="1" applyBorder="1" applyAlignment="1" applyProtection="1">
      <alignment horizontal="center"/>
      <protection locked="0"/>
    </xf>
    <xf numFmtId="164" fontId="16" fillId="17" borderId="18" xfId="0" applyNumberFormat="1" applyFont="1" applyFill="1" applyBorder="1" applyAlignment="1" applyProtection="1">
      <alignment horizontal="center"/>
      <protection locked="0"/>
    </xf>
    <xf numFmtId="164" fontId="16" fillId="17" borderId="15" xfId="0" applyNumberFormat="1" applyFont="1" applyFill="1" applyBorder="1" applyAlignment="1" applyProtection="1">
      <alignment horizontal="center"/>
      <protection locked="0"/>
    </xf>
    <xf numFmtId="2" fontId="0" fillId="0" borderId="0" xfId="0" applyNumberFormat="1" applyFill="1" applyProtection="1">
      <protection locked="0"/>
    </xf>
    <xf numFmtId="169" fontId="0" fillId="0" borderId="0" xfId="0" applyNumberFormat="1" applyBorder="1" applyProtection="1"/>
    <xf numFmtId="0" fontId="21" fillId="0" borderId="0" xfId="0" applyFont="1" applyAlignment="1" applyProtection="1">
      <alignment horizontal="center"/>
    </xf>
    <xf numFmtId="0" fontId="0" fillId="0" borderId="0" xfId="0" applyAlignment="1" applyProtection="1">
      <alignment horizontal="center"/>
    </xf>
    <xf numFmtId="0" fontId="34" fillId="0" borderId="0" xfId="0" applyFont="1" applyAlignment="1" applyProtection="1">
      <alignment horizontal="left"/>
    </xf>
    <xf numFmtId="0" fontId="10" fillId="9" borderId="0" xfId="0" applyFont="1" applyFill="1" applyAlignment="1" applyProtection="1">
      <alignment horizontal="center"/>
    </xf>
    <xf numFmtId="0" fontId="17" fillId="0" borderId="0" xfId="0" applyFont="1" applyAlignment="1" applyProtection="1">
      <alignment horizontal="center"/>
    </xf>
    <xf numFmtId="0" fontId="20" fillId="10" borderId="0" xfId="0" applyFont="1" applyFill="1" applyAlignment="1" applyProtection="1">
      <alignment horizontal="center"/>
    </xf>
    <xf numFmtId="0" fontId="35" fillId="0" borderId="0" xfId="0" applyFont="1" applyAlignment="1" applyProtection="1">
      <alignment horizontal="center"/>
    </xf>
    <xf numFmtId="0" fontId="18" fillId="6" borderId="0" xfId="0" applyFont="1" applyFill="1" applyAlignment="1" applyProtection="1">
      <alignment horizontal="center"/>
    </xf>
    <xf numFmtId="0" fontId="11" fillId="0" borderId="0" xfId="0" applyFont="1" applyAlignment="1" applyProtection="1">
      <alignment horizontal="center"/>
    </xf>
    <xf numFmtId="0" fontId="3" fillId="0" borderId="0" xfId="0" applyFont="1" applyAlignment="1" applyProtection="1">
      <alignment horizontal="center"/>
    </xf>
    <xf numFmtId="0" fontId="15" fillId="0" borderId="0" xfId="0" applyFont="1" applyAlignment="1" applyProtection="1">
      <alignment horizontal="center"/>
    </xf>
    <xf numFmtId="0" fontId="19" fillId="2" borderId="0" xfId="0" applyFont="1" applyFill="1" applyAlignment="1" applyProtection="1">
      <alignment horizontal="center"/>
    </xf>
    <xf numFmtId="0" fontId="15" fillId="8" borderId="0" xfId="0" applyFont="1" applyFill="1" applyAlignment="1" applyProtection="1">
      <alignment horizontal="center"/>
    </xf>
    <xf numFmtId="0" fontId="25" fillId="0" borderId="0" xfId="0" applyFont="1" applyAlignment="1" applyProtection="1">
      <alignment horizontal="center"/>
      <protection locked="0"/>
    </xf>
    <xf numFmtId="0" fontId="10" fillId="0" borderId="0" xfId="0" applyFont="1" applyAlignment="1" applyProtection="1">
      <alignment horizontal="center"/>
    </xf>
    <xf numFmtId="0" fontId="1" fillId="0" borderId="0" xfId="0" applyFont="1" applyAlignment="1" applyProtection="1">
      <alignment horizontal="center"/>
    </xf>
    <xf numFmtId="0" fontId="10" fillId="18" borderId="0" xfId="0" applyFont="1" applyFill="1" applyBorder="1" applyAlignment="1">
      <alignment horizontal="center" vertical="center" wrapText="1"/>
    </xf>
    <xf numFmtId="0" fontId="11" fillId="0" borderId="0" xfId="0" applyFont="1" applyAlignment="1">
      <alignment horizontal="center" vertical="center"/>
    </xf>
    <xf numFmtId="0" fontId="11" fillId="0" borderId="0" xfId="0" applyFont="1" applyAlignment="1">
      <alignment horizontal="center" wrapText="1"/>
    </xf>
    <xf numFmtId="0" fontId="10" fillId="7" borderId="0" xfId="0" applyFont="1" applyFill="1" applyAlignment="1" applyProtection="1">
      <alignment horizontal="center"/>
    </xf>
    <xf numFmtId="0" fontId="10" fillId="4" borderId="0" xfId="0" applyFont="1" applyFill="1" applyAlignment="1" applyProtection="1">
      <alignment horizontal="center"/>
    </xf>
    <xf numFmtId="0" fontId="10" fillId="5" borderId="0" xfId="0" applyFont="1" applyFill="1" applyAlignment="1" applyProtection="1">
      <alignment horizontal="center"/>
    </xf>
    <xf numFmtId="0" fontId="10" fillId="11" borderId="0" xfId="0" applyFont="1" applyFill="1" applyAlignment="1" applyProtection="1">
      <alignment horizontal="center"/>
    </xf>
    <xf numFmtId="0" fontId="10" fillId="12" borderId="0" xfId="0" applyFont="1" applyFill="1" applyAlignment="1" applyProtection="1">
      <alignment horizontal="center"/>
    </xf>
    <xf numFmtId="0" fontId="1" fillId="0" borderId="0" xfId="0" applyFont="1" applyAlignment="1" applyProtection="1">
      <alignment horizontal="center" vertical="top" wrapText="1"/>
    </xf>
    <xf numFmtId="0" fontId="20" fillId="14" borderId="0" xfId="0" applyFont="1" applyFill="1" applyAlignment="1" applyProtection="1">
      <alignment horizontal="center"/>
    </xf>
    <xf numFmtId="0" fontId="20" fillId="13" borderId="0" xfId="0" applyFont="1" applyFill="1" applyAlignment="1" applyProtection="1">
      <alignment horizontal="center"/>
    </xf>
    <xf numFmtId="0" fontId="10" fillId="20" borderId="0" xfId="0" applyFont="1" applyFill="1" applyAlignment="1" applyProtection="1">
      <alignment horizontal="center"/>
    </xf>
    <xf numFmtId="0" fontId="2" fillId="0" borderId="0" xfId="0" applyFont="1" applyAlignment="1">
      <alignment horizontal="left" vertical="center"/>
    </xf>
    <xf numFmtId="0" fontId="10" fillId="19" borderId="0" xfId="0" applyFont="1" applyFill="1" applyAlignment="1">
      <alignment horizontal="center" wrapText="1"/>
    </xf>
    <xf numFmtId="0" fontId="38" fillId="0" borderId="0" xfId="0" applyFont="1" applyBorder="1" applyAlignment="1">
      <alignment horizontal="center" wrapText="1"/>
    </xf>
    <xf numFmtId="0" fontId="10" fillId="6" borderId="0" xfId="0" applyFont="1" applyFill="1" applyAlignment="1" applyProtection="1">
      <alignment horizontal="center"/>
    </xf>
    <xf numFmtId="0" fontId="36" fillId="0" borderId="0" xfId="0" applyFont="1" applyAlignment="1" applyProtection="1">
      <alignment horizontal="left" vertical="top" wrapText="1"/>
    </xf>
    <xf numFmtId="0" fontId="2" fillId="0" borderId="0" xfId="0" applyFont="1" applyAlignment="1" applyProtection="1">
      <alignment horizontal="right"/>
      <protection locked="0"/>
    </xf>
    <xf numFmtId="166" fontId="8" fillId="15" borderId="1" xfId="0" applyNumberFormat="1" applyFont="1" applyFill="1" applyBorder="1" applyAlignment="1" applyProtection="1">
      <alignment horizontal="center"/>
      <protection locked="0"/>
    </xf>
    <xf numFmtId="0" fontId="5" fillId="0" borderId="0" xfId="0" applyFont="1" applyAlignment="1" applyProtection="1">
      <alignment horizontal="center"/>
      <protection locked="0"/>
    </xf>
    <xf numFmtId="2" fontId="2" fillId="17" borderId="2" xfId="0" applyNumberFormat="1" applyFont="1" applyFill="1" applyBorder="1" applyAlignment="1" applyProtection="1">
      <alignment horizontal="center"/>
    </xf>
    <xf numFmtId="0" fontId="2" fillId="16" borderId="9" xfId="0" applyFont="1" applyFill="1" applyBorder="1" applyAlignment="1" applyProtection="1">
      <alignment horizontal="right"/>
      <protection locked="0"/>
    </xf>
    <xf numFmtId="0" fontId="2" fillId="16" borderId="2" xfId="0" applyFont="1" applyFill="1" applyBorder="1" applyAlignment="1" applyProtection="1">
      <alignment horizontal="right"/>
      <protection locked="0"/>
    </xf>
    <xf numFmtId="2" fontId="2" fillId="16" borderId="2" xfId="0" applyNumberFormat="1" applyFont="1" applyFill="1" applyBorder="1" applyAlignment="1" applyProtection="1">
      <alignment horizontal="center"/>
    </xf>
    <xf numFmtId="0" fontId="2" fillId="17" borderId="9" xfId="0" applyFont="1" applyFill="1" applyBorder="1" applyAlignment="1" applyProtection="1">
      <alignment horizontal="left"/>
      <protection locked="0"/>
    </xf>
    <xf numFmtId="0" fontId="2" fillId="17" borderId="2" xfId="0" applyFont="1" applyFill="1" applyBorder="1" applyAlignment="1" applyProtection="1">
      <alignment horizontal="left"/>
      <protection locked="0"/>
    </xf>
    <xf numFmtId="0" fontId="2" fillId="17" borderId="2" xfId="0" applyFont="1" applyFill="1" applyBorder="1" applyAlignment="1" applyProtection="1">
      <alignment horizontal="center"/>
      <protection locked="0"/>
    </xf>
    <xf numFmtId="0" fontId="8" fillId="15" borderId="1" xfId="0" applyFont="1" applyFill="1" applyBorder="1" applyAlignment="1" applyProtection="1">
      <alignment horizontal="center"/>
      <protection locked="0"/>
    </xf>
    <xf numFmtId="165" fontId="8" fillId="15" borderId="1" xfId="0" applyNumberFormat="1" applyFont="1" applyFill="1" applyBorder="1" applyAlignment="1" applyProtection="1">
      <alignment horizontal="center"/>
      <protection locked="0"/>
    </xf>
    <xf numFmtId="0" fontId="4" fillId="15" borderId="4" xfId="0" applyFont="1" applyFill="1" applyBorder="1" applyAlignment="1" applyProtection="1">
      <alignment horizontal="center" wrapText="1"/>
    </xf>
    <xf numFmtId="0" fontId="0" fillId="15" borderId="4" xfId="0" applyFill="1" applyBorder="1"/>
    <xf numFmtId="0" fontId="0" fillId="15" borderId="0" xfId="0" applyFill="1"/>
    <xf numFmtId="0" fontId="0" fillId="15" borderId="5" xfId="0" applyFill="1" applyBorder="1"/>
    <xf numFmtId="0" fontId="2" fillId="17" borderId="10" xfId="0" applyFont="1" applyFill="1" applyBorder="1" applyAlignment="1" applyProtection="1">
      <alignment horizontal="left"/>
      <protection locked="0"/>
    </xf>
    <xf numFmtId="0" fontId="2" fillId="17" borderId="1" xfId="0" applyFont="1" applyFill="1" applyBorder="1" applyAlignment="1" applyProtection="1">
      <alignment horizontal="left"/>
      <protection locked="0"/>
    </xf>
    <xf numFmtId="0" fontId="16" fillId="17" borderId="1" xfId="0" applyFont="1" applyFill="1" applyBorder="1" applyAlignment="1" applyProtection="1">
      <alignment horizontal="center"/>
      <protection locked="0"/>
    </xf>
    <xf numFmtId="0" fontId="2" fillId="17" borderId="1" xfId="0" applyFont="1" applyFill="1" applyBorder="1" applyAlignment="1" applyProtection="1">
      <alignment horizontal="center"/>
      <protection locked="0"/>
    </xf>
    <xf numFmtId="2" fontId="2" fillId="17" borderId="1" xfId="0" applyNumberFormat="1" applyFont="1" applyFill="1" applyBorder="1" applyAlignment="1" applyProtection="1">
      <alignment horizontal="center"/>
    </xf>
    <xf numFmtId="0" fontId="4" fillId="0" borderId="11" xfId="0" applyFont="1" applyBorder="1" applyAlignment="1" applyProtection="1">
      <alignment horizontal="left"/>
      <protection locked="0"/>
    </xf>
    <xf numFmtId="0" fontId="4" fillId="0" borderId="4" xfId="0" applyFont="1" applyBorder="1" applyAlignment="1" applyProtection="1">
      <alignment horizontal="left"/>
      <protection locked="0"/>
    </xf>
    <xf numFmtId="0" fontId="4" fillId="0" borderId="12" xfId="0" applyFont="1" applyBorder="1" applyAlignment="1" applyProtection="1">
      <alignment horizontal="left"/>
      <protection locked="0"/>
    </xf>
    <xf numFmtId="0" fontId="4" fillId="0" borderId="0" xfId="0" applyFont="1" applyBorder="1" applyAlignment="1" applyProtection="1">
      <alignment horizontal="left"/>
      <protection locked="0"/>
    </xf>
    <xf numFmtId="0" fontId="4" fillId="0" borderId="13" xfId="0" applyFont="1" applyBorder="1" applyAlignment="1" applyProtection="1">
      <alignment horizontal="left"/>
      <protection locked="0"/>
    </xf>
    <xf numFmtId="0" fontId="4" fillId="0" borderId="5" xfId="0" applyFont="1" applyBorder="1" applyAlignment="1" applyProtection="1">
      <alignment horizontal="left"/>
      <protection locked="0"/>
    </xf>
    <xf numFmtId="166" fontId="4" fillId="0" borderId="4" xfId="0" applyNumberFormat="1" applyFont="1" applyBorder="1" applyAlignment="1" applyProtection="1">
      <alignment horizontal="center"/>
      <protection locked="0"/>
    </xf>
    <xf numFmtId="166" fontId="4" fillId="0" borderId="14" xfId="0" applyNumberFormat="1" applyFont="1" applyBorder="1" applyAlignment="1" applyProtection="1">
      <alignment horizontal="center"/>
      <protection locked="0"/>
    </xf>
    <xf numFmtId="0" fontId="4" fillId="0" borderId="4" xfId="0" applyFont="1" applyBorder="1" applyAlignment="1" applyProtection="1">
      <alignment horizontal="center"/>
      <protection locked="0"/>
    </xf>
    <xf numFmtId="0" fontId="4" fillId="0" borderId="0" xfId="0" applyFont="1" applyBorder="1" applyAlignment="1" applyProtection="1">
      <alignment horizontal="center"/>
      <protection locked="0"/>
    </xf>
    <xf numFmtId="0" fontId="4" fillId="0" borderId="5" xfId="0" applyFont="1" applyBorder="1" applyAlignment="1" applyProtection="1">
      <alignment horizontal="center"/>
      <protection locked="0"/>
    </xf>
    <xf numFmtId="0" fontId="8" fillId="15" borderId="1" xfId="0" applyFont="1" applyFill="1" applyBorder="1" applyAlignment="1" applyProtection="1">
      <alignment horizontal="center"/>
    </xf>
    <xf numFmtId="164" fontId="23" fillId="0" borderId="4" xfId="0" applyNumberFormat="1" applyFont="1" applyBorder="1" applyAlignment="1" applyProtection="1">
      <alignment horizontal="right"/>
    </xf>
    <xf numFmtId="0" fontId="23" fillId="0" borderId="4" xfId="0" applyFont="1" applyBorder="1" applyAlignment="1" applyProtection="1">
      <alignment horizontal="right"/>
    </xf>
    <xf numFmtId="166" fontId="24" fillId="0" borderId="1" xfId="0" applyNumberFormat="1" applyFont="1" applyBorder="1" applyAlignment="1" applyProtection="1">
      <alignment horizontal="center"/>
    </xf>
    <xf numFmtId="0" fontId="5" fillId="0" borderId="0" xfId="0" applyFont="1" applyAlignment="1" applyProtection="1">
      <alignment horizontal="center"/>
    </xf>
    <xf numFmtId="164" fontId="2" fillId="0" borderId="2" xfId="0" applyNumberFormat="1" applyFont="1" applyBorder="1" applyAlignment="1" applyProtection="1">
      <alignment horizontal="center"/>
    </xf>
    <xf numFmtId="164" fontId="2" fillId="0" borderId="15" xfId="0" applyNumberFormat="1" applyFont="1" applyBorder="1" applyAlignment="1" applyProtection="1">
      <alignment horizontal="center"/>
    </xf>
    <xf numFmtId="164" fontId="2" fillId="2" borderId="9" xfId="0" applyNumberFormat="1" applyFont="1" applyFill="1" applyBorder="1" applyAlignment="1" applyProtection="1">
      <alignment horizontal="center"/>
      <protection locked="0"/>
    </xf>
    <xf numFmtId="164" fontId="2" fillId="2" borderId="2" xfId="0" applyNumberFormat="1" applyFont="1" applyFill="1" applyBorder="1" applyAlignment="1" applyProtection="1">
      <alignment horizontal="center"/>
      <protection locked="0"/>
    </xf>
    <xf numFmtId="164" fontId="2" fillId="0" borderId="2" xfId="0" applyNumberFormat="1" applyFont="1" applyFill="1" applyBorder="1" applyAlignment="1" applyProtection="1">
      <alignment horizontal="center"/>
    </xf>
    <xf numFmtId="164" fontId="2" fillId="0" borderId="15" xfId="0" applyNumberFormat="1" applyFont="1" applyFill="1" applyBorder="1" applyAlignment="1" applyProtection="1">
      <alignment horizontal="center"/>
    </xf>
    <xf numFmtId="2" fontId="2" fillId="0" borderId="2" xfId="0" applyNumberFormat="1" applyFont="1" applyFill="1" applyBorder="1" applyAlignment="1" applyProtection="1">
      <alignment horizontal="center"/>
    </xf>
    <xf numFmtId="0" fontId="2" fillId="0" borderId="2" xfId="0" applyFont="1" applyFill="1" applyBorder="1" applyAlignment="1" applyProtection="1">
      <alignment horizontal="center"/>
    </xf>
    <xf numFmtId="164" fontId="2" fillId="17" borderId="2" xfId="0" applyNumberFormat="1" applyFont="1" applyFill="1" applyBorder="1" applyAlignment="1" applyProtection="1">
      <alignment horizontal="center"/>
      <protection locked="0"/>
    </xf>
    <xf numFmtId="0" fontId="2" fillId="0" borderId="9" xfId="0" applyFont="1" applyFill="1" applyBorder="1" applyAlignment="1" applyProtection="1">
      <alignment horizontal="left"/>
    </xf>
    <xf numFmtId="0" fontId="2" fillId="0" borderId="2" xfId="0" applyFont="1" applyFill="1" applyBorder="1" applyAlignment="1" applyProtection="1">
      <alignment horizontal="left"/>
    </xf>
    <xf numFmtId="0" fontId="23" fillId="0" borderId="0" xfId="0" applyFont="1" applyAlignment="1" applyProtection="1">
      <alignment horizontal="right"/>
    </xf>
    <xf numFmtId="0" fontId="2" fillId="0" borderId="0" xfId="0" applyFont="1" applyAlignment="1" applyProtection="1">
      <alignment horizontal="center"/>
      <protection locked="0"/>
    </xf>
    <xf numFmtId="0" fontId="22" fillId="0" borderId="11" xfId="0" applyFont="1" applyBorder="1" applyAlignment="1" applyProtection="1">
      <alignment horizontal="left"/>
    </xf>
    <xf numFmtId="0" fontId="22" fillId="0" borderId="4" xfId="0" applyFont="1" applyBorder="1" applyAlignment="1" applyProtection="1">
      <alignment horizontal="left"/>
    </xf>
    <xf numFmtId="0" fontId="22" fillId="0" borderId="13" xfId="0" applyFont="1" applyBorder="1" applyAlignment="1" applyProtection="1">
      <alignment horizontal="left"/>
    </xf>
    <xf numFmtId="0" fontId="22" fillId="0" borderId="5" xfId="0" applyFont="1" applyBorder="1" applyAlignment="1" applyProtection="1">
      <alignment horizontal="left"/>
    </xf>
    <xf numFmtId="0" fontId="2" fillId="0" borderId="12" xfId="0" applyFont="1" applyFill="1" applyBorder="1" applyAlignment="1" applyProtection="1">
      <alignment horizontal="left"/>
    </xf>
    <xf numFmtId="0" fontId="2" fillId="0" borderId="0" xfId="0" applyFont="1" applyFill="1" applyBorder="1" applyAlignment="1" applyProtection="1">
      <alignment horizontal="left"/>
    </xf>
    <xf numFmtId="164" fontId="16" fillId="2" borderId="12" xfId="0" applyNumberFormat="1" applyFont="1" applyFill="1" applyBorder="1" applyAlignment="1" applyProtection="1">
      <alignment horizontal="center"/>
      <protection locked="0"/>
    </xf>
    <xf numFmtId="164" fontId="2" fillId="2" borderId="0" xfId="0" applyNumberFormat="1" applyFont="1" applyFill="1" applyBorder="1" applyAlignment="1" applyProtection="1">
      <alignment horizontal="center"/>
      <protection locked="0"/>
    </xf>
    <xf numFmtId="164" fontId="16" fillId="2" borderId="0" xfId="0" applyNumberFormat="1" applyFont="1" applyFill="1" applyBorder="1" applyAlignment="1" applyProtection="1">
      <alignment horizontal="center"/>
      <protection locked="0"/>
    </xf>
    <xf numFmtId="0" fontId="6" fillId="0" borderId="4" xfId="0" applyFont="1" applyBorder="1" applyAlignment="1" applyProtection="1">
      <alignment horizontal="center"/>
    </xf>
    <xf numFmtId="0" fontId="6" fillId="0" borderId="5" xfId="0" applyFont="1" applyBorder="1" applyAlignment="1" applyProtection="1">
      <alignment horizontal="center"/>
    </xf>
    <xf numFmtId="0" fontId="2" fillId="0" borderId="0" xfId="0" applyFont="1" applyFill="1" applyBorder="1" applyAlignment="1" applyProtection="1">
      <alignment horizontal="center"/>
    </xf>
    <xf numFmtId="2" fontId="2" fillId="0" borderId="16" xfId="0" applyNumberFormat="1" applyFont="1" applyFill="1" applyBorder="1" applyAlignment="1" applyProtection="1">
      <alignment horizontal="center"/>
    </xf>
    <xf numFmtId="0" fontId="2" fillId="0" borderId="16" xfId="0" applyFont="1" applyFill="1" applyBorder="1" applyAlignment="1" applyProtection="1">
      <alignment horizontal="center"/>
    </xf>
    <xf numFmtId="164" fontId="16" fillId="17" borderId="16" xfId="0" applyNumberFormat="1" applyFont="1" applyFill="1" applyBorder="1" applyAlignment="1" applyProtection="1">
      <alignment horizontal="center"/>
      <protection locked="0"/>
    </xf>
    <xf numFmtId="164" fontId="2" fillId="17" borderId="16" xfId="0" applyNumberFormat="1" applyFont="1" applyFill="1" applyBorder="1" applyAlignment="1" applyProtection="1">
      <alignment horizontal="center"/>
      <protection locked="0"/>
    </xf>
    <xf numFmtId="0" fontId="22" fillId="0" borderId="13" xfId="0" applyFont="1" applyBorder="1" applyAlignment="1" applyProtection="1">
      <alignment horizontal="center"/>
    </xf>
    <xf numFmtId="0" fontId="22" fillId="0" borderId="5" xfId="0" applyFont="1" applyBorder="1" applyAlignment="1" applyProtection="1">
      <alignment horizontal="center"/>
    </xf>
    <xf numFmtId="0" fontId="6" fillId="0" borderId="4" xfId="0" applyFont="1" applyBorder="1" applyAlignment="1" applyProtection="1">
      <alignment horizontal="center" wrapText="1"/>
    </xf>
    <xf numFmtId="0" fontId="6" fillId="0" borderId="5" xfId="0" applyFont="1" applyBorder="1" applyAlignment="1" applyProtection="1">
      <alignment horizontal="center" wrapText="1"/>
    </xf>
    <xf numFmtId="0" fontId="22" fillId="0" borderId="4" xfId="0" applyFont="1" applyBorder="1" applyAlignment="1" applyProtection="1">
      <alignment horizontal="center" wrapText="1"/>
    </xf>
    <xf numFmtId="0" fontId="22" fillId="0" borderId="14" xfId="0" applyFont="1" applyBorder="1" applyAlignment="1" applyProtection="1">
      <alignment horizontal="center" wrapText="1"/>
    </xf>
    <xf numFmtId="0" fontId="22" fillId="0" borderId="5" xfId="0" applyFont="1" applyBorder="1" applyAlignment="1" applyProtection="1">
      <alignment horizontal="center" wrapText="1"/>
    </xf>
    <xf numFmtId="0" fontId="22" fillId="0" borderId="17" xfId="0" applyFont="1" applyBorder="1" applyAlignment="1" applyProtection="1">
      <alignment horizontal="center" wrapText="1"/>
    </xf>
    <xf numFmtId="164" fontId="2" fillId="0" borderId="16" xfId="0" applyNumberFormat="1" applyFont="1" applyFill="1" applyBorder="1" applyAlignment="1" applyProtection="1">
      <alignment horizontal="center"/>
    </xf>
    <xf numFmtId="164" fontId="2" fillId="0" borderId="16" xfId="0" applyNumberFormat="1" applyFont="1" applyBorder="1" applyAlignment="1" applyProtection="1">
      <alignment horizontal="center"/>
    </xf>
    <xf numFmtId="0" fontId="22" fillId="0" borderId="11" xfId="0" applyFont="1" applyBorder="1" applyAlignment="1" applyProtection="1">
      <alignment horizontal="center"/>
    </xf>
    <xf numFmtId="0" fontId="22" fillId="0" borderId="4" xfId="0" applyFont="1" applyBorder="1" applyAlignment="1" applyProtection="1">
      <alignment horizontal="center"/>
    </xf>
    <xf numFmtId="164" fontId="2" fillId="0" borderId="0" xfId="0" applyNumberFormat="1" applyFont="1" applyBorder="1" applyAlignment="1" applyProtection="1">
      <alignment horizontal="center"/>
    </xf>
    <xf numFmtId="164" fontId="2" fillId="0" borderId="1" xfId="0" applyNumberFormat="1" applyFont="1" applyBorder="1" applyAlignment="1" applyProtection="1">
      <alignment horizontal="center"/>
    </xf>
    <xf numFmtId="164" fontId="2" fillId="0" borderId="18" xfId="0" applyNumberFormat="1" applyFont="1" applyBorder="1" applyAlignment="1" applyProtection="1">
      <alignment horizontal="center"/>
    </xf>
    <xf numFmtId="0" fontId="3" fillId="0" borderId="4" xfId="0" applyFont="1" applyBorder="1" applyAlignment="1" applyProtection="1">
      <alignment horizontal="center" wrapText="1"/>
    </xf>
    <xf numFmtId="0" fontId="3" fillId="0" borderId="4" xfId="0" applyFont="1" applyBorder="1" applyAlignment="1" applyProtection="1">
      <alignment horizontal="center"/>
    </xf>
    <xf numFmtId="0" fontId="3" fillId="0" borderId="5" xfId="0" applyFont="1" applyBorder="1" applyAlignment="1" applyProtection="1">
      <alignment horizontal="center"/>
    </xf>
    <xf numFmtId="0" fontId="0" fillId="0" borderId="0" xfId="0" applyAlignment="1" applyProtection="1">
      <alignment horizontal="left"/>
    </xf>
    <xf numFmtId="164" fontId="0" fillId="0" borderId="1" xfId="0" applyNumberFormat="1" applyBorder="1" applyAlignment="1" applyProtection="1">
      <alignment horizontal="center"/>
    </xf>
    <xf numFmtId="164" fontId="0" fillId="0" borderId="18" xfId="0" applyNumberFormat="1" applyBorder="1" applyAlignment="1" applyProtection="1">
      <alignment horizontal="center"/>
    </xf>
    <xf numFmtId="164" fontId="0" fillId="0" borderId="12" xfId="0" applyNumberFormat="1" applyBorder="1" applyAlignment="1" applyProtection="1">
      <alignment horizontal="center"/>
    </xf>
    <xf numFmtId="0" fontId="0" fillId="0" borderId="0" xfId="0" applyBorder="1" applyAlignment="1" applyProtection="1">
      <alignment horizontal="center"/>
    </xf>
    <xf numFmtId="0" fontId="0" fillId="0" borderId="10" xfId="0" applyBorder="1" applyAlignment="1" applyProtection="1">
      <alignment horizontal="center"/>
    </xf>
    <xf numFmtId="0" fontId="0" fillId="0" borderId="1" xfId="0" applyBorder="1" applyAlignment="1" applyProtection="1">
      <alignment horizontal="center"/>
    </xf>
    <xf numFmtId="0" fontId="0" fillId="0" borderId="8" xfId="0" applyNumberFormat="1" applyBorder="1" applyAlignment="1" applyProtection="1">
      <alignment horizontal="center"/>
    </xf>
    <xf numFmtId="0" fontId="3" fillId="0" borderId="11" xfId="0" applyFont="1" applyBorder="1" applyAlignment="1" applyProtection="1">
      <alignment horizontal="center" wrapText="1"/>
    </xf>
    <xf numFmtId="0" fontId="3" fillId="0" borderId="13" xfId="0" applyFont="1" applyBorder="1" applyAlignment="1" applyProtection="1">
      <alignment horizontal="center" wrapText="1"/>
    </xf>
    <xf numFmtId="0" fontId="3" fillId="0" borderId="5" xfId="0" applyFont="1" applyBorder="1" applyAlignment="1" applyProtection="1">
      <alignment horizontal="center" wrapText="1"/>
    </xf>
    <xf numFmtId="0" fontId="10" fillId="2" borderId="8" xfId="0" applyNumberFormat="1" applyFont="1" applyFill="1" applyBorder="1" applyAlignment="1" applyProtection="1">
      <alignment horizontal="center"/>
      <protection locked="0"/>
    </xf>
    <xf numFmtId="0" fontId="10" fillId="2" borderId="19" xfId="0" applyNumberFormat="1" applyFont="1" applyFill="1" applyBorder="1" applyAlignment="1" applyProtection="1">
      <alignment horizontal="center"/>
      <protection locked="0"/>
    </xf>
    <xf numFmtId="0" fontId="3" fillId="0" borderId="14" xfId="0" applyFont="1" applyBorder="1" applyAlignment="1" applyProtection="1">
      <alignment horizontal="center"/>
    </xf>
    <xf numFmtId="0" fontId="3" fillId="0" borderId="17" xfId="0" applyFont="1" applyBorder="1" applyAlignment="1" applyProtection="1">
      <alignment horizontal="center"/>
    </xf>
    <xf numFmtId="0" fontId="10" fillId="17" borderId="8" xfId="0" applyNumberFormat="1" applyFont="1" applyFill="1" applyBorder="1" applyAlignment="1" applyProtection="1">
      <alignment horizontal="center"/>
      <protection locked="0"/>
    </xf>
    <xf numFmtId="166" fontId="8" fillId="0" borderId="1" xfId="0" applyNumberFormat="1" applyFont="1" applyBorder="1" applyAlignment="1" applyProtection="1">
      <alignment horizontal="center"/>
    </xf>
    <xf numFmtId="0" fontId="0" fillId="0" borderId="0" xfId="0" applyAlignment="1" applyProtection="1">
      <alignment horizontal="right"/>
    </xf>
    <xf numFmtId="0" fontId="2" fillId="0" borderId="0" xfId="0" applyFont="1" applyAlignment="1" applyProtection="1">
      <alignment horizontal="right"/>
    </xf>
    <xf numFmtId="0" fontId="11" fillId="0" borderId="8" xfId="0" applyNumberFormat="1" applyFont="1" applyBorder="1" applyAlignment="1" applyProtection="1">
      <alignment horizontal="center"/>
    </xf>
    <xf numFmtId="0" fontId="11" fillId="0" borderId="19" xfId="0" applyNumberFormat="1" applyFont="1" applyBorder="1" applyAlignment="1" applyProtection="1">
      <alignment horizontal="center"/>
    </xf>
    <xf numFmtId="164" fontId="10" fillId="0" borderId="1" xfId="0" applyNumberFormat="1" applyFont="1" applyBorder="1" applyAlignment="1" applyProtection="1">
      <alignment horizontal="center"/>
    </xf>
    <xf numFmtId="0" fontId="10" fillId="0" borderId="1" xfId="0" applyFont="1" applyBorder="1" applyAlignment="1" applyProtection="1">
      <alignment horizontal="center"/>
    </xf>
    <xf numFmtId="0" fontId="10" fillId="0" borderId="0" xfId="0" applyFont="1" applyAlignment="1" applyProtection="1">
      <alignment horizontal="right"/>
    </xf>
    <xf numFmtId="0" fontId="2" fillId="2" borderId="3" xfId="0" applyFont="1" applyFill="1" applyBorder="1" applyAlignment="1" applyProtection="1">
      <alignment horizontal="center"/>
      <protection locked="0"/>
    </xf>
    <xf numFmtId="0" fontId="2" fillId="16" borderId="3" xfId="0" applyFont="1" applyFill="1" applyBorder="1" applyAlignment="1" applyProtection="1">
      <alignment horizontal="right"/>
      <protection locked="0"/>
    </xf>
    <xf numFmtId="0" fontId="16" fillId="2" borderId="3" xfId="0" applyFont="1" applyFill="1" applyBorder="1" applyAlignment="1" applyProtection="1">
      <alignment horizontal="left"/>
      <protection locked="0"/>
    </xf>
    <xf numFmtId="0" fontId="2" fillId="2" borderId="3" xfId="0" applyFont="1" applyFill="1" applyBorder="1" applyAlignment="1" applyProtection="1">
      <alignment horizontal="left"/>
      <protection locked="0"/>
    </xf>
    <xf numFmtId="0" fontId="14" fillId="0" borderId="3" xfId="0" applyFont="1" applyFill="1" applyBorder="1" applyAlignment="1" applyProtection="1">
      <alignment horizontal="right" wrapText="1"/>
      <protection locked="0"/>
    </xf>
    <xf numFmtId="0" fontId="14" fillId="0" borderId="3" xfId="0" applyFont="1" applyFill="1" applyBorder="1" applyAlignment="1" applyProtection="1">
      <alignment horizontal="right"/>
      <protection locked="0"/>
    </xf>
    <xf numFmtId="2" fontId="2" fillId="0" borderId="3" xfId="0" applyNumberFormat="1" applyFont="1" applyFill="1" applyBorder="1" applyAlignment="1" applyProtection="1">
      <alignment horizontal="center"/>
    </xf>
    <xf numFmtId="2" fontId="2" fillId="16" borderId="3" xfId="0" applyNumberFormat="1" applyFont="1" applyFill="1" applyBorder="1" applyAlignment="1" applyProtection="1">
      <alignment horizontal="center"/>
    </xf>
    <xf numFmtId="0" fontId="12" fillId="0" borderId="4" xfId="0" applyFont="1" applyBorder="1" applyAlignment="1" applyProtection="1">
      <alignment horizontal="center" wrapText="1"/>
    </xf>
    <xf numFmtId="0" fontId="12" fillId="0" borderId="4" xfId="0" applyFont="1" applyBorder="1" applyAlignment="1" applyProtection="1">
      <alignment horizontal="center"/>
    </xf>
    <xf numFmtId="0" fontId="12" fillId="0" borderId="0" xfId="0" applyFont="1" applyBorder="1" applyAlignment="1" applyProtection="1">
      <alignment horizontal="center"/>
    </xf>
    <xf numFmtId="166" fontId="12" fillId="0" borderId="4" xfId="0" applyNumberFormat="1" applyFont="1" applyBorder="1" applyAlignment="1" applyProtection="1">
      <alignment horizontal="center"/>
    </xf>
    <xf numFmtId="166" fontId="12" fillId="0" borderId="14" xfId="0" applyNumberFormat="1" applyFont="1" applyBorder="1" applyAlignment="1" applyProtection="1">
      <alignment horizontal="center"/>
    </xf>
    <xf numFmtId="0" fontId="6" fillId="0" borderId="11" xfId="0" applyFont="1" applyBorder="1" applyAlignment="1" applyProtection="1">
      <alignment horizontal="left" wrapText="1"/>
    </xf>
    <xf numFmtId="0" fontId="6" fillId="0" borderId="4" xfId="0" applyFont="1" applyBorder="1" applyAlignment="1" applyProtection="1">
      <alignment horizontal="left" wrapText="1"/>
    </xf>
    <xf numFmtId="0" fontId="6" fillId="0" borderId="12" xfId="0" applyFont="1" applyBorder="1" applyAlignment="1" applyProtection="1">
      <alignment horizontal="left" wrapText="1"/>
    </xf>
    <xf numFmtId="0" fontId="6" fillId="0" borderId="0" xfId="0" applyFont="1" applyBorder="1" applyAlignment="1" applyProtection="1">
      <alignment horizontal="left" wrapText="1"/>
    </xf>
    <xf numFmtId="2" fontId="2" fillId="21" borderId="3" xfId="0" applyNumberFormat="1" applyFont="1" applyFill="1" applyBorder="1" applyAlignment="1" applyProtection="1">
      <alignment horizontal="center"/>
    </xf>
    <xf numFmtId="0" fontId="2" fillId="21" borderId="3" xfId="0" applyFont="1" applyFill="1" applyBorder="1" applyAlignment="1" applyProtection="1">
      <alignment horizontal="right"/>
      <protection locked="0"/>
    </xf>
    <xf numFmtId="0" fontId="0" fillId="0" borderId="0" xfId="0" applyBorder="1" applyAlignment="1" applyProtection="1">
      <alignment horizontal="left" wrapText="1"/>
      <protection locked="0"/>
    </xf>
    <xf numFmtId="0" fontId="0" fillId="0" borderId="1" xfId="0" applyBorder="1" applyAlignment="1" applyProtection="1">
      <alignment horizontal="left" wrapText="1"/>
      <protection locked="0"/>
    </xf>
    <xf numFmtId="164" fontId="16" fillId="17" borderId="8" xfId="0" applyNumberFormat="1" applyFont="1" applyFill="1" applyBorder="1" applyAlignment="1" applyProtection="1">
      <alignment horizontal="center"/>
      <protection locked="0"/>
    </xf>
    <xf numFmtId="0" fontId="2" fillId="0" borderId="9" xfId="0" applyNumberFormat="1" applyFont="1" applyBorder="1" applyAlignment="1" applyProtection="1">
      <alignment horizontal="left"/>
    </xf>
    <xf numFmtId="0" fontId="2" fillId="0" borderId="2" xfId="0" applyNumberFormat="1" applyFont="1" applyBorder="1" applyAlignment="1" applyProtection="1">
      <alignment horizontal="left"/>
    </xf>
    <xf numFmtId="0" fontId="6" fillId="0" borderId="13" xfId="0" applyFont="1" applyBorder="1" applyAlignment="1" applyProtection="1">
      <alignment horizontal="left" wrapText="1"/>
    </xf>
    <xf numFmtId="0" fontId="6" fillId="0" borderId="5" xfId="0" applyFont="1" applyBorder="1" applyAlignment="1" applyProtection="1">
      <alignment horizontal="left" wrapText="1"/>
    </xf>
    <xf numFmtId="164" fontId="16" fillId="15" borderId="1" xfId="0" applyNumberFormat="1" applyFont="1" applyFill="1" applyBorder="1" applyAlignment="1" applyProtection="1">
      <alignment horizontal="center"/>
    </xf>
    <xf numFmtId="164" fontId="16" fillId="15" borderId="18" xfId="0" applyNumberFormat="1" applyFont="1" applyFill="1" applyBorder="1" applyAlignment="1" applyProtection="1">
      <alignment horizontal="center"/>
    </xf>
    <xf numFmtId="0" fontId="2" fillId="17" borderId="16" xfId="0" applyFont="1" applyFill="1" applyBorder="1" applyAlignment="1" applyProtection="1">
      <alignment horizontal="center"/>
      <protection locked="0"/>
    </xf>
    <xf numFmtId="2" fontId="2" fillId="0" borderId="20" xfId="0" applyNumberFormat="1" applyFont="1" applyBorder="1" applyAlignment="1" applyProtection="1">
      <alignment horizontal="center"/>
    </xf>
    <xf numFmtId="0" fontId="6" fillId="0" borderId="14" xfId="0" applyFont="1" applyBorder="1" applyAlignment="1" applyProtection="1">
      <alignment horizontal="center" wrapText="1"/>
    </xf>
    <xf numFmtId="0" fontId="6" fillId="0" borderId="17" xfId="0" applyFont="1" applyBorder="1" applyAlignment="1" applyProtection="1">
      <alignment horizontal="center" wrapText="1"/>
    </xf>
    <xf numFmtId="2" fontId="2" fillId="0" borderId="2" xfId="0" applyNumberFormat="1" applyFont="1" applyBorder="1" applyAlignment="1" applyProtection="1">
      <alignment horizontal="center"/>
    </xf>
    <xf numFmtId="2" fontId="2" fillId="0" borderId="3" xfId="0" applyNumberFormat="1" applyFont="1" applyBorder="1" applyAlignment="1" applyProtection="1">
      <alignment horizontal="center"/>
    </xf>
    <xf numFmtId="168" fontId="16" fillId="2" borderId="2" xfId="0" applyNumberFormat="1" applyFont="1" applyFill="1" applyBorder="1" applyAlignment="1" applyProtection="1">
      <alignment horizontal="center"/>
      <protection locked="0"/>
    </xf>
    <xf numFmtId="168" fontId="2" fillId="17" borderId="2" xfId="0" applyNumberFormat="1" applyFont="1" applyFill="1" applyBorder="1" applyAlignment="1" applyProtection="1">
      <alignment horizontal="center"/>
      <protection locked="0"/>
    </xf>
    <xf numFmtId="164" fontId="16" fillId="15" borderId="2" xfId="0" applyNumberFormat="1" applyFont="1" applyFill="1" applyBorder="1" applyAlignment="1" applyProtection="1">
      <alignment horizontal="center"/>
    </xf>
    <xf numFmtId="164" fontId="16" fillId="15" borderId="15" xfId="0" applyNumberFormat="1" applyFont="1" applyFill="1" applyBorder="1" applyAlignment="1" applyProtection="1">
      <alignment horizontal="center"/>
    </xf>
    <xf numFmtId="169" fontId="2" fillId="17" borderId="1" xfId="0" applyNumberFormat="1" applyFont="1" applyFill="1" applyBorder="1" applyAlignment="1" applyProtection="1">
      <alignment horizontal="center"/>
      <protection locked="0"/>
    </xf>
    <xf numFmtId="168" fontId="16" fillId="17" borderId="0" xfId="0" applyNumberFormat="1" applyFont="1" applyFill="1" applyBorder="1" applyAlignment="1" applyProtection="1">
      <alignment horizontal="center"/>
      <protection locked="0"/>
    </xf>
    <xf numFmtId="168" fontId="16" fillId="17" borderId="2" xfId="0" applyNumberFormat="1" applyFont="1" applyFill="1" applyBorder="1" applyAlignment="1" applyProtection="1">
      <alignment horizontal="center"/>
      <protection locked="0"/>
    </xf>
    <xf numFmtId="164" fontId="16" fillId="17" borderId="2" xfId="0" applyNumberFormat="1" applyFont="1" applyFill="1" applyBorder="1" applyAlignment="1" applyProtection="1">
      <alignment horizontal="center"/>
      <protection locked="0"/>
    </xf>
    <xf numFmtId="164" fontId="2" fillId="0" borderId="4" xfId="0" applyNumberFormat="1" applyFont="1" applyBorder="1" applyAlignment="1" applyProtection="1">
      <alignment horizontal="center"/>
    </xf>
    <xf numFmtId="0" fontId="2" fillId="0" borderId="4" xfId="0" applyFont="1" applyBorder="1" applyAlignment="1" applyProtection="1">
      <alignment horizontal="center"/>
    </xf>
    <xf numFmtId="0" fontId="2" fillId="0" borderId="4" xfId="0" applyFont="1" applyBorder="1" applyAlignment="1" applyProtection="1">
      <alignment horizontal="right"/>
    </xf>
    <xf numFmtId="164" fontId="0" fillId="0" borderId="4" xfId="0" applyNumberFormat="1" applyBorder="1" applyAlignment="1" applyProtection="1">
      <alignment horizontal="center"/>
      <protection locked="0"/>
    </xf>
    <xf numFmtId="0" fontId="0" fillId="0" borderId="4" xfId="0" applyBorder="1" applyAlignment="1" applyProtection="1">
      <alignment horizontal="center"/>
      <protection locked="0"/>
    </xf>
    <xf numFmtId="2" fontId="2" fillId="0" borderId="1" xfId="0" applyNumberFormat="1" applyFont="1" applyFill="1" applyBorder="1" applyAlignment="1" applyProtection="1">
      <alignment horizontal="center"/>
    </xf>
    <xf numFmtId="0" fontId="16" fillId="2" borderId="3" xfId="0" applyFont="1" applyFill="1" applyBorder="1" applyAlignment="1" applyProtection="1">
      <alignment horizontal="center"/>
      <protection locked="0"/>
    </xf>
    <xf numFmtId="0" fontId="12" fillId="0" borderId="5" xfId="0" applyFont="1" applyBorder="1" applyAlignment="1" applyProtection="1">
      <alignment horizontal="center"/>
    </xf>
    <xf numFmtId="164" fontId="16" fillId="0" borderId="1" xfId="0" applyNumberFormat="1" applyFont="1" applyFill="1" applyBorder="1" applyAlignment="1" applyProtection="1">
      <alignment horizontal="center"/>
    </xf>
    <xf numFmtId="0" fontId="2" fillId="0" borderId="2" xfId="0" applyNumberFormat="1" applyFont="1" applyBorder="1" applyAlignment="1" applyProtection="1">
      <alignment horizontal="center"/>
    </xf>
    <xf numFmtId="0" fontId="2" fillId="0" borderId="21" xfId="0" applyNumberFormat="1" applyFont="1" applyBorder="1" applyAlignment="1" applyProtection="1">
      <alignment horizontal="left"/>
    </xf>
    <xf numFmtId="0" fontId="2" fillId="0" borderId="16" xfId="0" applyNumberFormat="1" applyFont="1" applyBorder="1" applyAlignment="1" applyProtection="1">
      <alignment horizontal="left"/>
    </xf>
    <xf numFmtId="0" fontId="2" fillId="17" borderId="0" xfId="0" applyFont="1" applyFill="1" applyBorder="1" applyAlignment="1" applyProtection="1">
      <alignment horizontal="center"/>
      <protection locked="0"/>
    </xf>
    <xf numFmtId="164" fontId="16" fillId="0" borderId="8" xfId="0" applyNumberFormat="1" applyFont="1" applyFill="1" applyBorder="1" applyAlignment="1" applyProtection="1">
      <alignment horizontal="center"/>
    </xf>
    <xf numFmtId="164" fontId="2" fillId="0" borderId="6" xfId="0" applyNumberFormat="1" applyFont="1" applyBorder="1" applyAlignment="1" applyProtection="1">
      <alignment horizontal="center"/>
    </xf>
    <xf numFmtId="0" fontId="2" fillId="0" borderId="0" xfId="0" applyFont="1" applyBorder="1" applyAlignment="1" applyProtection="1">
      <alignment horizontal="center"/>
    </xf>
    <xf numFmtId="164" fontId="10" fillId="0" borderId="0" xfId="0" applyNumberFormat="1" applyFont="1" applyAlignment="1" applyProtection="1">
      <alignment horizontal="center"/>
    </xf>
    <xf numFmtId="0" fontId="8" fillId="0" borderId="4" xfId="0" applyFont="1" applyBorder="1" applyAlignment="1" applyProtection="1">
      <alignment horizontal="center"/>
    </xf>
    <xf numFmtId="0" fontId="8" fillId="0" borderId="0" xfId="0" applyFont="1" applyBorder="1" applyAlignment="1" applyProtection="1">
      <alignment horizontal="center"/>
    </xf>
    <xf numFmtId="0" fontId="2" fillId="0" borderId="0" xfId="0" applyFont="1" applyBorder="1" applyAlignment="1" applyProtection="1">
      <alignment horizontal="right"/>
    </xf>
    <xf numFmtId="0" fontId="10" fillId="0" borderId="0" xfId="0" applyFont="1" applyAlignment="1" applyProtection="1">
      <alignment horizontal="right" wrapText="1"/>
    </xf>
    <xf numFmtId="164" fontId="0" fillId="2" borderId="3" xfId="0" applyNumberFormat="1" applyFill="1" applyBorder="1" applyAlignment="1" applyProtection="1">
      <alignment horizontal="center"/>
      <protection locked="0"/>
    </xf>
    <xf numFmtId="0" fontId="0" fillId="2" borderId="3" xfId="0" applyFill="1" applyBorder="1" applyAlignment="1" applyProtection="1">
      <alignment horizontal="center"/>
      <protection locked="0"/>
    </xf>
    <xf numFmtId="0" fontId="6" fillId="0" borderId="0" xfId="0" applyFont="1" applyBorder="1" applyAlignment="1" applyProtection="1">
      <alignment horizontal="center" wrapText="1"/>
    </xf>
    <xf numFmtId="0" fontId="6" fillId="0" borderId="6" xfId="0" applyFont="1" applyBorder="1" applyAlignment="1" applyProtection="1">
      <alignment horizontal="center" wrapText="1"/>
    </xf>
    <xf numFmtId="0" fontId="0" fillId="2" borderId="3" xfId="0" applyFill="1" applyBorder="1" applyAlignment="1" applyProtection="1">
      <alignment horizontal="left"/>
      <protection locked="0"/>
    </xf>
    <xf numFmtId="2" fontId="0" fillId="2" borderId="3" xfId="0" applyNumberFormat="1" applyFill="1" applyBorder="1" applyAlignment="1" applyProtection="1">
      <alignment horizontal="center"/>
      <protection locked="0"/>
    </xf>
    <xf numFmtId="164" fontId="0" fillId="0" borderId="3" xfId="0" applyNumberFormat="1" applyBorder="1" applyAlignment="1" applyProtection="1">
      <alignment horizontal="center"/>
    </xf>
    <xf numFmtId="0" fontId="0" fillId="0" borderId="0" xfId="0" applyBorder="1" applyAlignment="1" applyProtection="1">
      <alignment horizontal="right"/>
    </xf>
    <xf numFmtId="164" fontId="0" fillId="0" borderId="0" xfId="0" applyNumberFormat="1" applyBorder="1" applyAlignment="1" applyProtection="1">
      <alignment horizontal="center"/>
    </xf>
    <xf numFmtId="0" fontId="11" fillId="2" borderId="3" xfId="0" applyFont="1" applyFill="1" applyBorder="1" applyAlignment="1" applyProtection="1">
      <alignment horizontal="center"/>
      <protection locked="0"/>
    </xf>
    <xf numFmtId="0" fontId="6" fillId="0" borderId="3" xfId="0" applyFont="1" applyBorder="1" applyAlignment="1" applyProtection="1">
      <alignment horizontal="center" wrapText="1"/>
    </xf>
    <xf numFmtId="0" fontId="11" fillId="2" borderId="3" xfId="0" applyFont="1" applyFill="1" applyBorder="1" applyAlignment="1" applyProtection="1">
      <alignment horizontal="left"/>
      <protection locked="0"/>
    </xf>
    <xf numFmtId="0" fontId="11" fillId="0" borderId="0" xfId="0" applyFont="1" applyBorder="1" applyAlignment="1" applyProtection="1">
      <alignment horizontal="right"/>
    </xf>
    <xf numFmtId="0" fontId="0" fillId="0" borderId="0" xfId="0" applyAlignment="1" applyProtection="1">
      <alignment horizontal="right"/>
      <protection locked="0"/>
    </xf>
    <xf numFmtId="164" fontId="11" fillId="2" borderId="3" xfId="0" applyNumberFormat="1" applyFont="1" applyFill="1" applyBorder="1" applyAlignment="1" applyProtection="1">
      <alignment horizontal="center"/>
      <protection locked="0"/>
    </xf>
    <xf numFmtId="0" fontId="2" fillId="2" borderId="15" xfId="0" applyFont="1" applyFill="1" applyBorder="1" applyAlignment="1" applyProtection="1">
      <alignment horizontal="left"/>
      <protection locked="0"/>
    </xf>
    <xf numFmtId="164" fontId="16" fillId="0" borderId="4" xfId="0" applyNumberFormat="1" applyFont="1" applyBorder="1" applyAlignment="1" applyProtection="1">
      <alignment horizontal="center" wrapText="1"/>
    </xf>
    <xf numFmtId="0" fontId="2" fillId="0" borderId="4" xfId="0" applyFont="1" applyBorder="1" applyAlignment="1" applyProtection="1">
      <alignment horizontal="center" wrapText="1"/>
    </xf>
    <xf numFmtId="0" fontId="2" fillId="0" borderId="15" xfId="0" applyNumberFormat="1" applyFont="1" applyBorder="1" applyAlignment="1" applyProtection="1">
      <alignment horizontal="left"/>
    </xf>
    <xf numFmtId="164" fontId="8" fillId="0" borderId="4" xfId="0" applyNumberFormat="1" applyFont="1" applyBorder="1" applyAlignment="1" applyProtection="1">
      <alignment horizontal="center"/>
    </xf>
    <xf numFmtId="164" fontId="2" fillId="0" borderId="8" xfId="0" applyNumberFormat="1" applyFont="1" applyBorder="1" applyAlignment="1" applyProtection="1">
      <alignment horizontal="center"/>
    </xf>
    <xf numFmtId="164" fontId="2" fillId="0" borderId="19" xfId="0" applyNumberFormat="1" applyFont="1" applyBorder="1" applyAlignment="1" applyProtection="1">
      <alignment horizontal="center"/>
    </xf>
    <xf numFmtId="0" fontId="2" fillId="0" borderId="22" xfId="0" applyNumberFormat="1" applyFont="1" applyBorder="1" applyAlignment="1" applyProtection="1">
      <alignment horizontal="left"/>
    </xf>
    <xf numFmtId="0" fontId="2" fillId="0" borderId="8" xfId="0" applyNumberFormat="1" applyFont="1" applyBorder="1" applyAlignment="1" applyProtection="1">
      <alignment horizontal="left"/>
    </xf>
    <xf numFmtId="0" fontId="2" fillId="0" borderId="19" xfId="0" applyNumberFormat="1" applyFont="1" applyBorder="1" applyAlignment="1" applyProtection="1">
      <alignment horizontal="left"/>
    </xf>
    <xf numFmtId="0" fontId="0" fillId="0" borderId="0" xfId="0" applyBorder="1" applyAlignment="1" applyProtection="1">
      <alignment horizontal="center" wrapText="1"/>
      <protection locked="0"/>
    </xf>
    <xf numFmtId="0" fontId="0" fillId="0" borderId="1" xfId="0" applyBorder="1" applyAlignment="1" applyProtection="1">
      <alignment horizontal="center" wrapText="1"/>
      <protection locked="0"/>
    </xf>
    <xf numFmtId="0" fontId="30" fillId="0" borderId="0" xfId="0" applyFont="1" applyAlignment="1" applyProtection="1">
      <alignment horizontal="center" wrapText="1"/>
      <protection locked="0"/>
    </xf>
    <xf numFmtId="0" fontId="0" fillId="0" borderId="2" xfId="0" applyBorder="1" applyAlignment="1" applyProtection="1">
      <alignment horizontal="center" wrapText="1"/>
      <protection locked="0"/>
    </xf>
    <xf numFmtId="0" fontId="29" fillId="0" borderId="0" xfId="0" applyFont="1" applyAlignment="1">
      <alignment vertical="top" wrapText="1"/>
    </xf>
    <xf numFmtId="0" fontId="30" fillId="0" borderId="0" xfId="0" applyFont="1" applyAlignment="1">
      <alignment vertical="top" wrapText="1"/>
    </xf>
    <xf numFmtId="0" fontId="0" fillId="0" borderId="0" xfId="0" applyAlignment="1">
      <alignment vertical="top" wrapText="1"/>
    </xf>
    <xf numFmtId="0" fontId="31" fillId="0" borderId="0" xfId="0" applyFont="1" applyAlignment="1">
      <alignment horizontal="left"/>
    </xf>
    <xf numFmtId="0" fontId="1" fillId="0" borderId="0" xfId="0" applyFont="1" applyAlignment="1" applyProtection="1">
      <alignment horizontal="right"/>
    </xf>
    <xf numFmtId="164" fontId="1" fillId="0" borderId="0" xfId="0" applyNumberFormat="1" applyFont="1" applyAlignment="1" applyProtection="1">
      <alignment horizontal="center"/>
    </xf>
    <xf numFmtId="164" fontId="1" fillId="0" borderId="16" xfId="0" applyNumberFormat="1" applyFont="1" applyBorder="1" applyAlignment="1" applyProtection="1">
      <alignment horizontal="center"/>
    </xf>
    <xf numFmtId="164" fontId="1" fillId="0" borderId="0" xfId="0" applyNumberFormat="1" applyFont="1" applyBorder="1" applyAlignment="1" applyProtection="1">
      <alignment horizontal="center"/>
    </xf>
    <xf numFmtId="164" fontId="0" fillId="23" borderId="23" xfId="1" applyNumberFormat="1" applyFont="1" applyFill="1" applyAlignment="1" applyProtection="1">
      <alignment horizontal="center"/>
      <protection locked="0"/>
    </xf>
    <xf numFmtId="0" fontId="11" fillId="0" borderId="0" xfId="0" applyFont="1" applyAlignment="1" applyProtection="1">
      <alignment horizontal="right"/>
      <protection locked="0"/>
    </xf>
    <xf numFmtId="164" fontId="0" fillId="0" borderId="5" xfId="0" applyNumberFormat="1" applyBorder="1" applyAlignment="1" applyProtection="1">
      <alignment horizontal="center"/>
    </xf>
    <xf numFmtId="164" fontId="1" fillId="0" borderId="5" xfId="0" applyNumberFormat="1" applyFont="1" applyBorder="1" applyAlignment="1" applyProtection="1">
      <alignment horizontal="center"/>
    </xf>
    <xf numFmtId="166" fontId="10" fillId="0" borderId="1" xfId="0" applyNumberFormat="1" applyFont="1" applyBorder="1" applyAlignment="1" applyProtection="1">
      <alignment horizontal="center"/>
    </xf>
    <xf numFmtId="0" fontId="29" fillId="0" borderId="0" xfId="0" applyFont="1" applyAlignment="1">
      <alignment horizontal="center" vertical="top" wrapText="1"/>
    </xf>
    <xf numFmtId="164" fontId="1" fillId="0" borderId="1" xfId="0" applyNumberFormat="1" applyFont="1" applyBorder="1" applyAlignment="1" applyProtection="1">
      <alignment horizontal="center"/>
    </xf>
  </cellXfs>
  <cellStyles count="2">
    <cellStyle name="Normal" xfId="0" builtinId="0"/>
    <cellStyle name="Note" xfId="1" builtinId="10"/>
  </cellStyles>
  <dxfs count="3">
    <dxf>
      <font>
        <b val="0"/>
        <i val="0"/>
        <strike val="0"/>
        <condense val="0"/>
        <extend val="0"/>
        <outline val="0"/>
        <shadow val="0"/>
        <u val="none"/>
        <vertAlign val="baseline"/>
        <sz val="10"/>
        <color auto="1"/>
        <name val="Arial"/>
        <family val="2"/>
        <scheme val="none"/>
      </font>
      <protection locked="0" hidden="0"/>
    </dxf>
    <dxf>
      <font>
        <b val="0"/>
        <i val="0"/>
        <strike val="0"/>
        <condense val="0"/>
        <extend val="0"/>
        <outline val="0"/>
        <shadow val="0"/>
        <u val="none"/>
        <vertAlign val="baseline"/>
        <sz val="10"/>
        <color auto="1"/>
        <name val="Arial"/>
        <family val="2"/>
        <scheme val="none"/>
      </font>
      <protection locked="0" hidden="0"/>
    </dxf>
    <dxf>
      <font>
        <b val="0"/>
        <i val="0"/>
        <strike val="0"/>
        <condense val="0"/>
        <extend val="0"/>
        <outline val="0"/>
        <shadow val="0"/>
        <u val="none"/>
        <vertAlign val="baseline"/>
        <sz val="8"/>
        <color auto="1"/>
        <name val="Arial"/>
        <family val="2"/>
        <scheme val="none"/>
      </font>
      <fill>
        <patternFill patternType="none">
          <fgColor indexed="64"/>
          <bgColor indexed="65"/>
        </patternFill>
      </fill>
      <protection locked="0" hidden="0"/>
    </dxf>
  </dxfs>
  <tableStyles count="0" defaultTableStyle="TableStyleMedium9" defaultPivotStyle="PivotStyleLight16"/>
  <colors>
    <mruColors>
      <color rgb="FFFFFFCC"/>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495301</xdr:colOff>
      <xdr:row>0</xdr:row>
      <xdr:rowOff>9524</xdr:rowOff>
    </xdr:from>
    <xdr:to>
      <xdr:col>8</xdr:col>
      <xdr:colOff>1</xdr:colOff>
      <xdr:row>7</xdr:row>
      <xdr:rowOff>198663</xdr:rowOff>
    </xdr:to>
    <xdr:pic>
      <xdr:nvPicPr>
        <xdr:cNvPr id="5" name="Picture 4">
          <a:extLst>
            <a:ext uri="{FF2B5EF4-FFF2-40B4-BE49-F238E27FC236}">
              <a16:creationId xmlns:a16="http://schemas.microsoft.com/office/drawing/2014/main" id="{07C1656B-0839-45B9-BF5C-4C9F140C32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09976" y="9524"/>
          <a:ext cx="1333500" cy="13239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17</xdr:col>
      <xdr:colOff>1</xdr:colOff>
      <xdr:row>20</xdr:row>
      <xdr:rowOff>133350</xdr:rowOff>
    </xdr:from>
    <xdr:to>
      <xdr:col>42</xdr:col>
      <xdr:colOff>1</xdr:colOff>
      <xdr:row>24</xdr:row>
      <xdr:rowOff>266700</xdr:rowOff>
    </xdr:to>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3562351" y="6038850"/>
          <a:ext cx="5238750" cy="13906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Subscribed and duly sworn before me according to law by the above named person, this ________ day of __________, 20___ at __________.</a:t>
          </a:r>
        </a:p>
        <a:p>
          <a:r>
            <a:rPr lang="en-US" sz="1100"/>
            <a:t> County of _________________, and State of _________.</a:t>
          </a:r>
        </a:p>
        <a:p>
          <a:r>
            <a:rPr lang="en-US" sz="1100"/>
            <a:t> Official Seal of Notary</a:t>
          </a:r>
        </a:p>
        <a:p>
          <a:endParaRPr lang="en-US" sz="1100"/>
        </a:p>
        <a:p>
          <a:r>
            <a:rPr lang="en-US" sz="1100"/>
            <a:t> ___________________________________			               Signature of Notary Public</a:t>
          </a:r>
        </a:p>
        <a:p>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INDOWS/TEMP/notes513E0F/force%20account%20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Labor Sum"/>
      <sheetName val="Labor Cost"/>
      <sheetName val="Pay Roll Tax"/>
      <sheetName val="Equip Sum"/>
      <sheetName val="Equip Cost"/>
      <sheetName val="Rent Equip"/>
      <sheetName val="Rent Eq Cost"/>
      <sheetName val="Allowable Rates"/>
      <sheetName val="Allowable Rates Cost"/>
      <sheetName val="Material"/>
      <sheetName val="Sub-Contractor"/>
      <sheetName val="Trucking"/>
      <sheetName val="3rd Party"/>
      <sheetName val="TOTAL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C1D4D36-C152-43F6-9C13-A2A1D9A45AB1}" name="Table1" displayName="Table1" ref="BE4:BE6" totalsRowShown="0" headerRowDxfId="2" dataDxfId="1">
  <autoFilter ref="BE4:BE6" xr:uid="{EC7E9F47-5FCD-4C23-AE01-2F8D74CCFB04}"/>
  <tableColumns count="1">
    <tableColumn id="1" xr3:uid="{92936B04-9357-4756-A4EC-FFE4A29F94F6}" name="Select"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4.v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2.xml"/><Relationship Id="rId1" Type="http://schemas.openxmlformats.org/officeDocument/2006/relationships/printerSettings" Target="../printerSettings/printerSettings15.bin"/><Relationship Id="rId4" Type="http://schemas.openxmlformats.org/officeDocument/2006/relationships/comments" Target="../comments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24"/>
  </sheetPr>
  <dimension ref="A1:N159"/>
  <sheetViews>
    <sheetView tabSelected="1" workbookViewId="0">
      <selection activeCell="A4" sqref="A4"/>
    </sheetView>
  </sheetViews>
  <sheetFormatPr defaultColWidth="9.1796875" defaultRowHeight="12.5" x14ac:dyDescent="0.25"/>
  <cols>
    <col min="1" max="1" width="10.1796875" style="1" bestFit="1" customWidth="1"/>
    <col min="2" max="8" width="9.1796875" style="1"/>
    <col min="9" max="9" width="11" style="1" customWidth="1"/>
    <col min="10" max="11" width="9.1796875" style="1"/>
    <col min="12" max="12" width="6.7265625" style="1" customWidth="1"/>
    <col min="13" max="13" width="9.1796875" style="1"/>
    <col min="14" max="14" width="9.81640625" style="1" customWidth="1"/>
    <col min="15" max="16384" width="9.1796875" style="1"/>
  </cols>
  <sheetData>
    <row r="1" spans="1:14" x14ac:dyDescent="0.25">
      <c r="A1" s="2"/>
      <c r="B1" s="2"/>
      <c r="C1" s="2"/>
      <c r="D1" s="2"/>
      <c r="E1" s="2"/>
      <c r="F1" s="2"/>
      <c r="G1" s="2"/>
      <c r="H1" s="2"/>
      <c r="I1" s="2"/>
      <c r="J1" s="2"/>
      <c r="K1" s="2"/>
      <c r="L1" s="2"/>
      <c r="M1" s="2"/>
      <c r="N1" s="2"/>
    </row>
    <row r="2" spans="1:14" x14ac:dyDescent="0.25">
      <c r="A2" s="2"/>
      <c r="B2" s="2"/>
      <c r="C2" s="2"/>
      <c r="D2" s="2"/>
      <c r="E2" s="2"/>
      <c r="F2" s="2"/>
      <c r="G2" s="3"/>
      <c r="H2" s="2"/>
      <c r="I2" s="2"/>
      <c r="J2" s="2"/>
      <c r="K2" s="2"/>
      <c r="L2" s="2"/>
      <c r="M2" s="2"/>
      <c r="N2" s="2"/>
    </row>
    <row r="3" spans="1:14" ht="13" x14ac:dyDescent="0.3">
      <c r="A3" s="73" t="s">
        <v>253</v>
      </c>
      <c r="B3" s="2"/>
      <c r="C3" s="2"/>
      <c r="D3" s="2"/>
      <c r="E3" s="2"/>
      <c r="F3" s="2"/>
      <c r="G3" s="2"/>
      <c r="H3" s="2"/>
      <c r="I3" s="2"/>
      <c r="J3" s="2"/>
      <c r="K3" s="2"/>
      <c r="L3" s="2"/>
      <c r="M3" s="2"/>
      <c r="N3" s="2"/>
    </row>
    <row r="4" spans="1:14" ht="13" x14ac:dyDescent="0.3">
      <c r="A4" s="74">
        <v>44448</v>
      </c>
      <c r="B4" s="2"/>
      <c r="C4" s="2"/>
      <c r="D4" s="2"/>
      <c r="E4" s="2"/>
      <c r="F4" s="2"/>
      <c r="G4" s="2"/>
      <c r="H4" s="2"/>
      <c r="I4" s="2"/>
      <c r="J4" s="2"/>
      <c r="K4" s="2"/>
      <c r="L4" s="2"/>
      <c r="M4" s="2"/>
      <c r="N4" s="2"/>
    </row>
    <row r="5" spans="1:14" ht="13" x14ac:dyDescent="0.3">
      <c r="A5" s="75"/>
      <c r="B5" s="2"/>
      <c r="C5" s="2"/>
      <c r="D5" s="2"/>
      <c r="E5" s="2"/>
      <c r="F5" s="2"/>
      <c r="G5" s="2"/>
      <c r="H5" s="2"/>
      <c r="I5" s="2"/>
      <c r="J5" s="117" t="s">
        <v>306</v>
      </c>
      <c r="K5" s="117"/>
      <c r="L5" s="117"/>
      <c r="M5" s="2"/>
      <c r="N5" s="2"/>
    </row>
    <row r="6" spans="1:14" ht="13" x14ac:dyDescent="0.3">
      <c r="A6" s="113"/>
      <c r="B6" s="113"/>
      <c r="C6" s="113"/>
      <c r="D6" s="113"/>
      <c r="E6" s="113"/>
      <c r="F6" s="2"/>
      <c r="G6" s="2"/>
      <c r="H6" s="2"/>
      <c r="I6" s="2"/>
      <c r="J6" s="117" t="s">
        <v>215</v>
      </c>
      <c r="K6" s="117"/>
      <c r="L6" s="117"/>
      <c r="M6" s="2"/>
      <c r="N6" s="2"/>
    </row>
    <row r="7" spans="1:14" ht="12.75" customHeight="1" x14ac:dyDescent="0.35">
      <c r="A7" s="100"/>
      <c r="B7" s="100"/>
      <c r="C7" s="100"/>
      <c r="D7" s="100"/>
      <c r="E7" s="100"/>
      <c r="F7" s="2"/>
      <c r="G7" s="2"/>
      <c r="H7" s="2"/>
      <c r="I7" s="2"/>
      <c r="J7" s="76" t="s">
        <v>216</v>
      </c>
      <c r="K7" s="2"/>
      <c r="L7" s="2"/>
      <c r="M7" s="2"/>
      <c r="N7" s="2"/>
    </row>
    <row r="8" spans="1:14" ht="17.25" customHeight="1" x14ac:dyDescent="0.35">
      <c r="A8" s="100"/>
      <c r="B8" s="100"/>
      <c r="C8" s="100"/>
      <c r="D8" s="100"/>
      <c r="E8" s="100"/>
      <c r="F8" s="2"/>
      <c r="G8" s="2"/>
      <c r="H8" s="2"/>
      <c r="I8" s="2"/>
      <c r="J8" s="2"/>
      <c r="K8" s="2"/>
      <c r="L8" s="2"/>
      <c r="M8" s="2"/>
      <c r="N8" s="2"/>
    </row>
    <row r="9" spans="1:14" ht="15.5" x14ac:dyDescent="0.35">
      <c r="A9" s="121" t="s">
        <v>95</v>
      </c>
      <c r="B9" s="121"/>
      <c r="C9" s="121"/>
      <c r="D9" s="121"/>
      <c r="E9" s="121"/>
      <c r="F9" s="121"/>
      <c r="G9" s="121"/>
      <c r="H9" s="121"/>
      <c r="I9" s="121"/>
      <c r="J9" s="121"/>
      <c r="K9" s="121"/>
      <c r="L9" s="121"/>
      <c r="M9" s="121"/>
      <c r="N9" s="121"/>
    </row>
    <row r="10" spans="1:14" ht="15.5" x14ac:dyDescent="0.35">
      <c r="A10" s="123" t="s">
        <v>98</v>
      </c>
      <c r="B10" s="123"/>
      <c r="C10" s="123"/>
      <c r="D10" s="123"/>
      <c r="E10" s="123"/>
      <c r="F10" s="123"/>
      <c r="G10" s="123"/>
      <c r="H10" s="123"/>
      <c r="I10" s="123"/>
      <c r="J10" s="123"/>
      <c r="K10" s="123"/>
      <c r="L10" s="123"/>
      <c r="M10" s="123"/>
      <c r="N10" s="123"/>
    </row>
    <row r="11" spans="1:14" ht="13" x14ac:dyDescent="0.3">
      <c r="A11" s="115" t="s">
        <v>255</v>
      </c>
      <c r="B11" s="115"/>
      <c r="C11" s="115"/>
      <c r="D11" s="115"/>
      <c r="E11" s="115"/>
      <c r="F11" s="115"/>
      <c r="G11" s="115"/>
      <c r="H11" s="115"/>
      <c r="I11" s="115"/>
      <c r="J11" s="115"/>
      <c r="K11" s="115"/>
      <c r="L11" s="115"/>
      <c r="M11" s="115"/>
      <c r="N11" s="115"/>
    </row>
    <row r="12" spans="1:14" ht="13" x14ac:dyDescent="0.3">
      <c r="A12" s="115" t="s">
        <v>96</v>
      </c>
      <c r="B12" s="115"/>
      <c r="C12" s="115"/>
      <c r="D12" s="115"/>
      <c r="E12" s="115"/>
      <c r="F12" s="115"/>
      <c r="G12" s="115"/>
      <c r="H12" s="115"/>
      <c r="I12" s="115"/>
      <c r="J12" s="115"/>
      <c r="K12" s="115"/>
      <c r="L12" s="115"/>
      <c r="M12" s="115"/>
      <c r="N12" s="115"/>
    </row>
    <row r="13" spans="1:14" x14ac:dyDescent="0.25">
      <c r="A13" s="3"/>
      <c r="B13" s="3"/>
      <c r="C13" s="3"/>
      <c r="D13" s="3"/>
      <c r="E13" s="3"/>
      <c r="F13" s="3"/>
      <c r="G13" s="3"/>
      <c r="H13" s="3"/>
      <c r="I13" s="3"/>
      <c r="J13" s="3"/>
      <c r="K13" s="3"/>
      <c r="L13" s="3"/>
      <c r="M13" s="3"/>
      <c r="N13" s="3"/>
    </row>
    <row r="14" spans="1:14" ht="18" x14ac:dyDescent="0.4">
      <c r="A14" s="118" t="s">
        <v>110</v>
      </c>
      <c r="B14" s="118"/>
      <c r="C14" s="118"/>
      <c r="D14" s="118"/>
      <c r="E14" s="118"/>
      <c r="F14" s="118"/>
      <c r="G14" s="118"/>
      <c r="H14" s="118"/>
      <c r="I14" s="118"/>
      <c r="J14" s="118"/>
      <c r="K14" s="118"/>
      <c r="L14" s="118"/>
      <c r="M14" s="118"/>
      <c r="N14" s="118"/>
    </row>
    <row r="15" spans="1:14" ht="20" x14ac:dyDescent="0.4">
      <c r="A15" s="122" t="s">
        <v>111</v>
      </c>
      <c r="B15" s="122"/>
      <c r="C15" s="122"/>
      <c r="D15" s="122"/>
      <c r="E15" s="122"/>
      <c r="F15" s="122"/>
      <c r="G15" s="122"/>
      <c r="H15" s="122"/>
      <c r="I15" s="122"/>
      <c r="J15" s="122"/>
      <c r="K15" s="122"/>
      <c r="L15" s="122"/>
      <c r="M15" s="122"/>
      <c r="N15" s="122"/>
    </row>
    <row r="16" spans="1:14" ht="20" x14ac:dyDescent="0.4">
      <c r="A16" s="122" t="s">
        <v>222</v>
      </c>
      <c r="B16" s="122"/>
      <c r="C16" s="122"/>
      <c r="D16" s="122"/>
      <c r="E16" s="122"/>
      <c r="F16" s="122"/>
      <c r="G16" s="122"/>
      <c r="H16" s="122"/>
      <c r="I16" s="122"/>
      <c r="J16" s="122"/>
      <c r="K16" s="122"/>
      <c r="L16" s="122"/>
      <c r="M16" s="122"/>
      <c r="N16" s="122"/>
    </row>
    <row r="17" spans="1:14" ht="13" x14ac:dyDescent="0.3">
      <c r="A17" s="130" t="s">
        <v>97</v>
      </c>
      <c r="B17" s="130"/>
      <c r="C17" s="130"/>
      <c r="D17" s="130"/>
      <c r="E17" s="130"/>
      <c r="F17" s="130"/>
      <c r="G17" s="130"/>
      <c r="H17" s="130"/>
      <c r="I17" s="130"/>
      <c r="J17" s="130"/>
      <c r="K17" s="130"/>
      <c r="L17" s="130"/>
      <c r="M17" s="130"/>
      <c r="N17" s="130"/>
    </row>
    <row r="18" spans="1:14" ht="13" x14ac:dyDescent="0.3">
      <c r="A18" s="115" t="s">
        <v>99</v>
      </c>
      <c r="B18" s="115"/>
      <c r="C18" s="115"/>
      <c r="D18" s="115"/>
      <c r="E18" s="115"/>
      <c r="F18" s="115"/>
      <c r="G18" s="115"/>
      <c r="H18" s="115"/>
      <c r="I18" s="115"/>
      <c r="J18" s="115"/>
      <c r="K18" s="115"/>
      <c r="L18" s="115"/>
      <c r="M18" s="115"/>
      <c r="N18" s="115"/>
    </row>
    <row r="19" spans="1:14" ht="13" x14ac:dyDescent="0.3">
      <c r="A19" s="115" t="s">
        <v>100</v>
      </c>
      <c r="B19" s="115"/>
      <c r="C19" s="115"/>
      <c r="D19" s="115"/>
      <c r="E19" s="115"/>
      <c r="F19" s="115"/>
      <c r="G19" s="115"/>
      <c r="H19" s="115"/>
      <c r="I19" s="115"/>
      <c r="J19" s="115"/>
      <c r="K19" s="115"/>
      <c r="L19" s="115"/>
      <c r="M19" s="115"/>
      <c r="N19" s="115"/>
    </row>
    <row r="20" spans="1:14" x14ac:dyDescent="0.25">
      <c r="A20" s="2"/>
      <c r="B20" s="2"/>
      <c r="C20" s="2"/>
      <c r="D20" s="2"/>
      <c r="E20" s="2"/>
      <c r="F20" s="2"/>
      <c r="G20" s="2"/>
      <c r="H20" s="2"/>
      <c r="I20" s="2"/>
      <c r="J20" s="2"/>
      <c r="K20" s="2"/>
      <c r="L20" s="2"/>
      <c r="M20" s="2"/>
      <c r="N20" s="2"/>
    </row>
    <row r="21" spans="1:14" ht="13" x14ac:dyDescent="0.3">
      <c r="A21" s="125" t="s">
        <v>102</v>
      </c>
      <c r="B21" s="125"/>
      <c r="C21" s="125"/>
      <c r="D21" s="125"/>
      <c r="E21" s="125"/>
      <c r="F21" s="125"/>
      <c r="G21" s="125"/>
      <c r="H21" s="125"/>
      <c r="I21" s="125"/>
      <c r="J21" s="125"/>
      <c r="K21" s="125"/>
      <c r="L21" s="125"/>
      <c r="M21" s="125"/>
      <c r="N21" s="125"/>
    </row>
    <row r="22" spans="1:14" ht="13" x14ac:dyDescent="0.3">
      <c r="A22" s="112" t="s">
        <v>101</v>
      </c>
      <c r="B22" s="112"/>
      <c r="C22" s="112"/>
      <c r="D22" s="112"/>
      <c r="E22" s="112"/>
      <c r="F22" s="112"/>
      <c r="G22" s="112"/>
      <c r="H22" s="112"/>
      <c r="I22" s="112"/>
      <c r="J22" s="112"/>
      <c r="K22" s="112"/>
      <c r="L22" s="112"/>
      <c r="M22" s="112"/>
      <c r="N22" s="112"/>
    </row>
    <row r="23" spans="1:14" x14ac:dyDescent="0.25">
      <c r="A23" s="2"/>
      <c r="B23" s="2"/>
      <c r="C23" s="2"/>
      <c r="D23" s="2"/>
      <c r="E23" s="2"/>
      <c r="F23" s="2"/>
      <c r="G23" s="2"/>
      <c r="H23" s="2"/>
      <c r="I23" s="2"/>
      <c r="J23" s="2"/>
      <c r="K23" s="2"/>
      <c r="L23" s="2"/>
      <c r="M23" s="2"/>
      <c r="N23" s="2"/>
    </row>
    <row r="24" spans="1:14" ht="13" x14ac:dyDescent="0.3">
      <c r="A24" s="125" t="s">
        <v>112</v>
      </c>
      <c r="B24" s="125"/>
      <c r="C24" s="125"/>
      <c r="D24" s="125"/>
      <c r="E24" s="125"/>
      <c r="F24" s="125"/>
      <c r="G24" s="125"/>
      <c r="H24" s="125"/>
      <c r="I24" s="125"/>
      <c r="J24" s="125"/>
      <c r="K24" s="125"/>
      <c r="L24" s="125"/>
      <c r="M24" s="125"/>
      <c r="N24" s="125"/>
    </row>
    <row r="25" spans="1:14" x14ac:dyDescent="0.25">
      <c r="A25" s="112" t="s">
        <v>167</v>
      </c>
      <c r="B25" s="112"/>
      <c r="C25" s="112"/>
      <c r="D25" s="112"/>
      <c r="E25" s="112"/>
      <c r="F25" s="112"/>
      <c r="G25" s="112"/>
      <c r="H25" s="112"/>
      <c r="I25" s="112"/>
      <c r="J25" s="112"/>
      <c r="K25" s="112"/>
      <c r="L25" s="112"/>
      <c r="M25" s="112"/>
      <c r="N25" s="112"/>
    </row>
    <row r="26" spans="1:14" x14ac:dyDescent="0.25">
      <c r="A26" s="2"/>
      <c r="B26" s="2"/>
      <c r="C26" s="2"/>
      <c r="D26" s="2"/>
      <c r="E26" s="2"/>
      <c r="F26" s="2"/>
      <c r="G26" s="2"/>
      <c r="H26" s="2"/>
      <c r="I26" s="2"/>
      <c r="J26" s="2"/>
      <c r="K26" s="2"/>
      <c r="L26" s="2"/>
      <c r="M26" s="2"/>
      <c r="N26" s="2"/>
    </row>
    <row r="27" spans="1:14" ht="13" x14ac:dyDescent="0.3">
      <c r="A27" s="114" t="s">
        <v>103</v>
      </c>
      <c r="B27" s="114"/>
      <c r="C27" s="114"/>
      <c r="D27" s="114"/>
      <c r="E27" s="114"/>
      <c r="F27" s="114"/>
      <c r="G27" s="114"/>
      <c r="H27" s="114"/>
      <c r="I27" s="114"/>
      <c r="J27" s="114"/>
      <c r="K27" s="114"/>
      <c r="L27" s="114"/>
      <c r="M27" s="114"/>
      <c r="N27" s="114"/>
    </row>
    <row r="28" spans="1:14" ht="13" x14ac:dyDescent="0.3">
      <c r="A28" s="5" t="s">
        <v>104</v>
      </c>
      <c r="B28" s="5"/>
      <c r="C28" s="5"/>
      <c r="D28" s="5"/>
      <c r="E28" s="5"/>
      <c r="F28" s="5"/>
      <c r="G28" s="5"/>
      <c r="H28" s="5"/>
      <c r="I28" s="5"/>
      <c r="J28" s="5"/>
      <c r="K28" s="5"/>
      <c r="L28" s="5"/>
      <c r="M28" s="5"/>
      <c r="N28" s="5"/>
    </row>
    <row r="29" spans="1:14" ht="13" x14ac:dyDescent="0.3">
      <c r="A29" s="115" t="s">
        <v>105</v>
      </c>
      <c r="B29" s="115"/>
      <c r="C29" s="115"/>
      <c r="D29" s="115"/>
      <c r="E29" s="115"/>
      <c r="F29" s="115"/>
      <c r="G29" s="115"/>
      <c r="H29" s="115"/>
      <c r="I29" s="115"/>
      <c r="J29" s="115"/>
      <c r="K29" s="115"/>
      <c r="L29" s="115"/>
      <c r="M29" s="115"/>
      <c r="N29" s="115"/>
    </row>
    <row r="30" spans="1:14" ht="13" x14ac:dyDescent="0.3">
      <c r="A30" s="115" t="s">
        <v>108</v>
      </c>
      <c r="B30" s="115"/>
      <c r="C30" s="115"/>
      <c r="D30" s="115"/>
      <c r="E30" s="115"/>
      <c r="F30" s="115"/>
      <c r="G30" s="115"/>
      <c r="H30" s="115"/>
      <c r="I30" s="115"/>
      <c r="J30" s="115"/>
      <c r="K30" s="115"/>
      <c r="L30" s="115"/>
      <c r="M30" s="115"/>
      <c r="N30" s="115"/>
    </row>
    <row r="31" spans="1:14" x14ac:dyDescent="0.25">
      <c r="A31" s="2"/>
      <c r="B31" s="2"/>
      <c r="C31" s="2"/>
      <c r="D31" s="2"/>
      <c r="E31" s="2"/>
      <c r="F31" s="2"/>
      <c r="G31" s="2"/>
      <c r="H31" s="2"/>
      <c r="I31" s="2"/>
      <c r="J31" s="2"/>
      <c r="K31" s="2"/>
      <c r="L31" s="2"/>
      <c r="M31" s="2"/>
      <c r="N31" s="2"/>
    </row>
    <row r="32" spans="1:14" x14ac:dyDescent="0.25">
      <c r="A32" s="112" t="s">
        <v>106</v>
      </c>
      <c r="B32" s="112"/>
      <c r="C32" s="112"/>
      <c r="D32" s="112"/>
      <c r="E32" s="112"/>
      <c r="F32" s="112"/>
      <c r="G32" s="112"/>
      <c r="H32" s="112"/>
      <c r="I32" s="112"/>
      <c r="J32" s="112"/>
      <c r="K32" s="112"/>
      <c r="L32" s="112"/>
      <c r="M32" s="112"/>
      <c r="N32" s="112"/>
    </row>
    <row r="33" spans="1:14" x14ac:dyDescent="0.25">
      <c r="A33" s="112" t="s">
        <v>107</v>
      </c>
      <c r="B33" s="112"/>
      <c r="C33" s="112"/>
      <c r="D33" s="112"/>
      <c r="E33" s="112"/>
      <c r="F33" s="112"/>
      <c r="G33" s="112"/>
      <c r="H33" s="112"/>
      <c r="I33" s="112"/>
      <c r="J33" s="112"/>
      <c r="K33" s="112"/>
      <c r="L33" s="112"/>
      <c r="M33" s="112"/>
      <c r="N33" s="112"/>
    </row>
    <row r="34" spans="1:14" x14ac:dyDescent="0.25">
      <c r="A34" s="2"/>
      <c r="B34" s="2"/>
      <c r="C34" s="2"/>
      <c r="D34" s="2"/>
      <c r="E34" s="2"/>
      <c r="F34" s="2"/>
      <c r="G34" s="2"/>
      <c r="H34" s="2"/>
      <c r="I34" s="2"/>
      <c r="J34" s="2"/>
      <c r="K34" s="2"/>
      <c r="L34" s="2"/>
      <c r="M34" s="2"/>
      <c r="N34" s="2"/>
    </row>
    <row r="35" spans="1:14" x14ac:dyDescent="0.25">
      <c r="A35" s="112" t="s">
        <v>109</v>
      </c>
      <c r="B35" s="112"/>
      <c r="C35" s="112"/>
      <c r="D35" s="112"/>
      <c r="E35" s="112"/>
      <c r="F35" s="112"/>
      <c r="G35" s="112"/>
      <c r="H35" s="112"/>
      <c r="I35" s="112"/>
      <c r="J35" s="112"/>
      <c r="K35" s="112"/>
      <c r="L35" s="112"/>
      <c r="M35" s="112"/>
      <c r="N35" s="112"/>
    </row>
    <row r="36" spans="1:14" x14ac:dyDescent="0.25">
      <c r="A36" s="112" t="s">
        <v>168</v>
      </c>
      <c r="B36" s="112"/>
      <c r="C36" s="112"/>
      <c r="D36" s="112"/>
      <c r="E36" s="112"/>
      <c r="F36" s="112"/>
      <c r="G36" s="112"/>
      <c r="H36" s="112"/>
      <c r="I36" s="112"/>
      <c r="J36" s="112"/>
      <c r="K36" s="112"/>
      <c r="L36" s="112"/>
      <c r="M36" s="112"/>
      <c r="N36" s="112"/>
    </row>
    <row r="37" spans="1:14" x14ac:dyDescent="0.25">
      <c r="A37" s="112" t="s">
        <v>113</v>
      </c>
      <c r="B37" s="112"/>
      <c r="C37" s="112"/>
      <c r="D37" s="112"/>
      <c r="E37" s="112"/>
      <c r="F37" s="112"/>
      <c r="G37" s="112"/>
      <c r="H37" s="112"/>
      <c r="I37" s="112"/>
      <c r="J37" s="112"/>
      <c r="K37" s="112"/>
      <c r="L37" s="112"/>
      <c r="M37" s="112"/>
      <c r="N37" s="112"/>
    </row>
    <row r="38" spans="1:14" x14ac:dyDescent="0.25">
      <c r="A38" s="2"/>
      <c r="B38" s="2"/>
      <c r="C38" s="2"/>
      <c r="D38" s="2"/>
      <c r="E38" s="2"/>
      <c r="F38" s="2"/>
      <c r="G38" s="2"/>
      <c r="H38" s="2"/>
      <c r="I38" s="2"/>
      <c r="J38" s="2"/>
      <c r="K38" s="2"/>
      <c r="L38" s="2"/>
      <c r="M38" s="2"/>
      <c r="N38" s="2"/>
    </row>
    <row r="39" spans="1:14" x14ac:dyDescent="0.25">
      <c r="A39" s="112" t="s">
        <v>169</v>
      </c>
      <c r="B39" s="112"/>
      <c r="C39" s="112"/>
      <c r="D39" s="112"/>
      <c r="E39" s="112"/>
      <c r="F39" s="112"/>
      <c r="G39" s="112"/>
      <c r="H39" s="112"/>
      <c r="I39" s="112"/>
      <c r="J39" s="112"/>
      <c r="K39" s="112"/>
      <c r="L39" s="112"/>
      <c r="M39" s="112"/>
      <c r="N39" s="112"/>
    </row>
    <row r="40" spans="1:14" x14ac:dyDescent="0.25">
      <c r="A40" s="112" t="s">
        <v>114</v>
      </c>
      <c r="B40" s="112"/>
      <c r="C40" s="112"/>
      <c r="D40" s="112"/>
      <c r="E40" s="112"/>
      <c r="F40" s="112"/>
      <c r="G40" s="112"/>
      <c r="H40" s="112"/>
      <c r="I40" s="112"/>
      <c r="J40" s="112"/>
      <c r="K40" s="112"/>
      <c r="L40" s="112"/>
      <c r="M40" s="112"/>
      <c r="N40" s="112"/>
    </row>
    <row r="41" spans="1:14" x14ac:dyDescent="0.25">
      <c r="A41" s="2"/>
      <c r="B41" s="2"/>
      <c r="C41" s="2"/>
      <c r="D41" s="2"/>
      <c r="E41" s="2"/>
      <c r="F41" s="2"/>
      <c r="G41" s="2"/>
      <c r="H41" s="2"/>
      <c r="I41" s="2"/>
      <c r="J41" s="2"/>
      <c r="K41" s="2"/>
      <c r="L41" s="2"/>
      <c r="M41" s="2"/>
      <c r="N41" s="2"/>
    </row>
    <row r="42" spans="1:14" ht="13" x14ac:dyDescent="0.3">
      <c r="A42" s="116" t="s">
        <v>115</v>
      </c>
      <c r="B42" s="116"/>
      <c r="C42" s="116"/>
      <c r="D42" s="116"/>
      <c r="E42" s="116"/>
      <c r="F42" s="116"/>
      <c r="G42" s="116"/>
      <c r="H42" s="116"/>
      <c r="I42" s="116"/>
      <c r="J42" s="116"/>
      <c r="K42" s="116"/>
      <c r="L42" s="116"/>
      <c r="M42" s="116"/>
      <c r="N42" s="116"/>
    </row>
    <row r="43" spans="1:14" ht="13" x14ac:dyDescent="0.3">
      <c r="A43" s="115" t="s">
        <v>116</v>
      </c>
      <c r="B43" s="115"/>
      <c r="C43" s="115"/>
      <c r="D43" s="115"/>
      <c r="E43" s="115"/>
      <c r="F43" s="115"/>
      <c r="G43" s="115"/>
      <c r="H43" s="115"/>
      <c r="I43" s="115"/>
      <c r="J43" s="115"/>
      <c r="K43" s="115"/>
      <c r="L43" s="115"/>
      <c r="M43" s="115"/>
      <c r="N43" s="115"/>
    </row>
    <row r="44" spans="1:14" ht="13" x14ac:dyDescent="0.3">
      <c r="A44" s="115" t="s">
        <v>117</v>
      </c>
      <c r="B44" s="115"/>
      <c r="C44" s="115"/>
      <c r="D44" s="115"/>
      <c r="E44" s="115"/>
      <c r="F44" s="115"/>
      <c r="G44" s="115"/>
      <c r="H44" s="115"/>
      <c r="I44" s="115"/>
      <c r="J44" s="115"/>
      <c r="K44" s="115"/>
      <c r="L44" s="115"/>
      <c r="M44" s="115"/>
      <c r="N44" s="115"/>
    </row>
    <row r="45" spans="1:14" x14ac:dyDescent="0.25">
      <c r="A45" s="2"/>
      <c r="B45" s="2"/>
      <c r="C45" s="2"/>
      <c r="D45" s="2"/>
      <c r="E45" s="2"/>
      <c r="F45" s="2"/>
      <c r="G45" s="2"/>
      <c r="H45" s="2"/>
      <c r="I45" s="2"/>
      <c r="J45" s="2"/>
      <c r="K45" s="2"/>
      <c r="L45" s="2"/>
      <c r="M45" s="2"/>
      <c r="N45" s="2"/>
    </row>
    <row r="46" spans="1:14" x14ac:dyDescent="0.25">
      <c r="A46" s="22" t="s">
        <v>118</v>
      </c>
      <c r="B46" s="22"/>
      <c r="C46" s="22"/>
      <c r="D46" s="22"/>
      <c r="E46" s="22"/>
      <c r="F46" s="22"/>
      <c r="G46" s="22"/>
      <c r="H46" s="22"/>
      <c r="I46" s="22"/>
      <c r="J46" s="22"/>
      <c r="K46" s="22"/>
      <c r="L46" s="22"/>
      <c r="M46" s="22"/>
      <c r="N46" s="22"/>
    </row>
    <row r="47" spans="1:14" x14ac:dyDescent="0.25">
      <c r="A47" s="22" t="s">
        <v>119</v>
      </c>
      <c r="B47" s="22"/>
      <c r="C47" s="22"/>
      <c r="D47" s="22"/>
      <c r="E47" s="22"/>
      <c r="F47" s="22"/>
      <c r="G47" s="22"/>
      <c r="H47" s="22"/>
      <c r="I47" s="22"/>
      <c r="J47" s="22"/>
      <c r="K47" s="22"/>
      <c r="L47" s="22"/>
      <c r="M47" s="22"/>
      <c r="N47" s="22"/>
    </row>
    <row r="48" spans="1:14" x14ac:dyDescent="0.25">
      <c r="A48" s="2"/>
      <c r="B48" s="2"/>
      <c r="C48" s="2"/>
      <c r="D48" s="2"/>
      <c r="E48" s="2"/>
      <c r="F48" s="2"/>
      <c r="G48" s="2"/>
      <c r="H48" s="2"/>
      <c r="I48" s="2"/>
      <c r="J48" s="2"/>
      <c r="K48" s="2"/>
      <c r="L48" s="2"/>
      <c r="M48" s="2"/>
      <c r="N48" s="2"/>
    </row>
    <row r="49" spans="1:14" x14ac:dyDescent="0.25">
      <c r="A49" s="112" t="s">
        <v>120</v>
      </c>
      <c r="B49" s="112"/>
      <c r="C49" s="112"/>
      <c r="D49" s="112"/>
      <c r="E49" s="112"/>
      <c r="F49" s="112"/>
      <c r="G49" s="112"/>
      <c r="H49" s="112"/>
      <c r="I49" s="112"/>
      <c r="J49" s="112"/>
      <c r="K49" s="112"/>
      <c r="L49" s="112"/>
      <c r="M49" s="112"/>
      <c r="N49" s="112"/>
    </row>
    <row r="50" spans="1:14" x14ac:dyDescent="0.25">
      <c r="A50" s="112" t="s">
        <v>170</v>
      </c>
      <c r="B50" s="112"/>
      <c r="C50" s="112"/>
      <c r="D50" s="112"/>
      <c r="E50" s="112"/>
      <c r="F50" s="112"/>
      <c r="G50" s="112"/>
      <c r="H50" s="112"/>
      <c r="I50" s="112"/>
      <c r="J50" s="112"/>
      <c r="K50" s="112"/>
      <c r="L50" s="112"/>
      <c r="M50" s="112"/>
      <c r="N50" s="112"/>
    </row>
    <row r="51" spans="1:14" ht="13" x14ac:dyDescent="0.3">
      <c r="A51" s="119" t="s">
        <v>174</v>
      </c>
      <c r="B51" s="120"/>
      <c r="C51" s="120"/>
      <c r="D51" s="120"/>
      <c r="E51" s="120"/>
      <c r="F51" s="120"/>
      <c r="G51" s="120"/>
      <c r="H51" s="120"/>
      <c r="I51" s="120"/>
      <c r="J51" s="120"/>
      <c r="K51" s="120"/>
      <c r="L51" s="120"/>
      <c r="M51" s="120"/>
      <c r="N51" s="120"/>
    </row>
    <row r="52" spans="1:14" ht="13" x14ac:dyDescent="0.3">
      <c r="A52" s="120" t="s">
        <v>171</v>
      </c>
      <c r="B52" s="120"/>
      <c r="C52" s="120"/>
      <c r="D52" s="120"/>
      <c r="E52" s="120"/>
      <c r="F52" s="120"/>
      <c r="G52" s="120"/>
      <c r="H52" s="120"/>
      <c r="I52" s="120"/>
      <c r="J52" s="120"/>
      <c r="K52" s="120"/>
      <c r="L52" s="120"/>
      <c r="M52" s="120"/>
      <c r="N52" s="120"/>
    </row>
    <row r="53" spans="1:14" x14ac:dyDescent="0.25">
      <c r="A53" s="112" t="s">
        <v>172</v>
      </c>
      <c r="B53" s="112"/>
      <c r="C53" s="112"/>
      <c r="D53" s="112"/>
      <c r="E53" s="112"/>
      <c r="F53" s="112"/>
      <c r="G53" s="112"/>
      <c r="H53" s="112"/>
      <c r="I53" s="112"/>
      <c r="J53" s="112"/>
      <c r="K53" s="112"/>
      <c r="L53" s="112"/>
      <c r="M53" s="112"/>
      <c r="N53" s="112"/>
    </row>
    <row r="54" spans="1:14" ht="13" x14ac:dyDescent="0.3">
      <c r="A54" s="115" t="s">
        <v>173</v>
      </c>
      <c r="B54" s="115"/>
      <c r="C54" s="115"/>
      <c r="D54" s="115"/>
      <c r="E54" s="115"/>
      <c r="F54" s="115"/>
      <c r="G54" s="115"/>
      <c r="H54" s="115"/>
      <c r="I54" s="115"/>
      <c r="J54" s="115"/>
      <c r="K54" s="115"/>
      <c r="L54" s="115"/>
      <c r="M54" s="115"/>
      <c r="N54" s="115"/>
    </row>
    <row r="55" spans="1:14" ht="13" x14ac:dyDescent="0.3">
      <c r="A55" s="4"/>
      <c r="B55" s="4"/>
      <c r="C55" s="4"/>
      <c r="D55" s="4"/>
      <c r="E55" s="4"/>
      <c r="F55" s="4"/>
      <c r="G55" s="4"/>
      <c r="H55" s="4"/>
      <c r="I55" s="4"/>
      <c r="J55" s="4"/>
      <c r="K55" s="4"/>
      <c r="L55" s="4"/>
      <c r="M55" s="4"/>
      <c r="N55" s="4"/>
    </row>
    <row r="56" spans="1:14" x14ac:dyDescent="0.25">
      <c r="A56" s="112" t="s">
        <v>121</v>
      </c>
      <c r="B56" s="112"/>
      <c r="C56" s="112"/>
      <c r="D56" s="112"/>
      <c r="E56" s="112"/>
      <c r="F56" s="112"/>
      <c r="G56" s="112"/>
      <c r="H56" s="112"/>
      <c r="I56" s="112"/>
      <c r="J56" s="112"/>
      <c r="K56" s="112"/>
      <c r="L56" s="112"/>
      <c r="M56" s="112"/>
      <c r="N56" s="112"/>
    </row>
    <row r="57" spans="1:14" x14ac:dyDescent="0.25">
      <c r="A57" s="3"/>
      <c r="B57" s="3"/>
      <c r="C57" s="3"/>
      <c r="D57" s="3"/>
      <c r="E57" s="3"/>
      <c r="F57" s="3"/>
      <c r="G57" s="3"/>
      <c r="H57" s="3"/>
      <c r="I57" s="3"/>
      <c r="J57" s="3"/>
      <c r="K57" s="3"/>
      <c r="L57" s="3"/>
      <c r="M57" s="3"/>
      <c r="N57" s="3"/>
    </row>
    <row r="58" spans="1:14" ht="13" x14ac:dyDescent="0.3">
      <c r="A58" s="131" t="s">
        <v>122</v>
      </c>
      <c r="B58" s="131"/>
      <c r="C58" s="131"/>
      <c r="D58" s="131"/>
      <c r="E58" s="131"/>
      <c r="F58" s="131"/>
      <c r="G58" s="131"/>
      <c r="H58" s="131"/>
      <c r="I58" s="131"/>
      <c r="J58" s="131"/>
      <c r="K58" s="131"/>
      <c r="L58" s="131"/>
      <c r="M58" s="131"/>
      <c r="N58" s="131"/>
    </row>
    <row r="59" spans="1:14" ht="13" x14ac:dyDescent="0.3">
      <c r="A59" s="115" t="s">
        <v>123</v>
      </c>
      <c r="B59" s="115"/>
      <c r="C59" s="115"/>
      <c r="D59" s="115"/>
      <c r="E59" s="115"/>
      <c r="F59" s="115"/>
      <c r="G59" s="115"/>
      <c r="H59" s="115"/>
      <c r="I59" s="115"/>
      <c r="J59" s="115"/>
      <c r="K59" s="115"/>
      <c r="L59" s="115"/>
      <c r="M59" s="115"/>
      <c r="N59" s="115"/>
    </row>
    <row r="60" spans="1:14" ht="13" x14ac:dyDescent="0.3">
      <c r="A60" s="115" t="s">
        <v>124</v>
      </c>
      <c r="B60" s="115"/>
      <c r="C60" s="115"/>
      <c r="D60" s="115"/>
      <c r="E60" s="115"/>
      <c r="F60" s="115"/>
      <c r="G60" s="115"/>
      <c r="H60" s="115"/>
      <c r="I60" s="115"/>
      <c r="J60" s="115"/>
      <c r="K60" s="115"/>
      <c r="L60" s="115"/>
      <c r="M60" s="115"/>
      <c r="N60" s="115"/>
    </row>
    <row r="61" spans="1:14" ht="13" x14ac:dyDescent="0.3">
      <c r="A61" s="115" t="s">
        <v>125</v>
      </c>
      <c r="B61" s="115"/>
      <c r="C61" s="115"/>
      <c r="D61" s="115"/>
      <c r="E61" s="115"/>
      <c r="F61" s="115"/>
      <c r="G61" s="115"/>
      <c r="H61" s="115"/>
      <c r="I61" s="115"/>
      <c r="J61" s="115"/>
      <c r="K61" s="115"/>
      <c r="L61" s="115"/>
      <c r="M61" s="115"/>
      <c r="N61" s="115"/>
    </row>
    <row r="62" spans="1:14" x14ac:dyDescent="0.25">
      <c r="A62" s="2"/>
      <c r="B62" s="2"/>
      <c r="C62" s="2"/>
      <c r="D62" s="2"/>
      <c r="E62" s="2"/>
      <c r="F62" s="2"/>
      <c r="G62" s="2"/>
      <c r="H62" s="2"/>
      <c r="I62" s="2"/>
      <c r="J62" s="2"/>
      <c r="K62" s="2"/>
      <c r="L62" s="2"/>
      <c r="M62" s="2"/>
      <c r="N62" s="2"/>
    </row>
    <row r="63" spans="1:14" x14ac:dyDescent="0.25">
      <c r="A63" s="112" t="s">
        <v>126</v>
      </c>
      <c r="B63" s="112"/>
      <c r="C63" s="112"/>
      <c r="D63" s="112"/>
      <c r="E63" s="112"/>
      <c r="F63" s="112"/>
      <c r="G63" s="112"/>
      <c r="H63" s="112"/>
      <c r="I63" s="112"/>
      <c r="J63" s="112"/>
      <c r="K63" s="112"/>
      <c r="L63" s="112"/>
      <c r="M63" s="112"/>
      <c r="N63" s="112"/>
    </row>
    <row r="64" spans="1:14" x14ac:dyDescent="0.25">
      <c r="A64" s="2"/>
      <c r="B64" s="2"/>
      <c r="C64" s="2"/>
      <c r="D64" s="2"/>
      <c r="E64" s="2"/>
      <c r="F64" s="2"/>
      <c r="G64" s="2"/>
      <c r="H64" s="2"/>
      <c r="I64" s="2"/>
      <c r="J64" s="2"/>
      <c r="K64" s="2"/>
      <c r="L64" s="2"/>
      <c r="M64" s="2"/>
      <c r="N64" s="2"/>
    </row>
    <row r="65" spans="1:14" x14ac:dyDescent="0.25">
      <c r="A65" s="112" t="s">
        <v>127</v>
      </c>
      <c r="B65" s="112"/>
      <c r="C65" s="112"/>
      <c r="D65" s="112"/>
      <c r="E65" s="112"/>
      <c r="F65" s="112"/>
      <c r="G65" s="112"/>
      <c r="H65" s="112"/>
      <c r="I65" s="112"/>
      <c r="J65" s="112"/>
      <c r="K65" s="112"/>
      <c r="L65" s="112"/>
      <c r="M65" s="112"/>
      <c r="N65" s="112"/>
    </row>
    <row r="66" spans="1:14" x14ac:dyDescent="0.25">
      <c r="A66" s="112" t="s">
        <v>212</v>
      </c>
      <c r="B66" s="112"/>
      <c r="C66" s="112"/>
      <c r="D66" s="112"/>
      <c r="E66" s="112"/>
      <c r="F66" s="112"/>
      <c r="G66" s="112"/>
      <c r="H66" s="112"/>
      <c r="I66" s="112"/>
      <c r="J66" s="112"/>
      <c r="K66" s="112"/>
      <c r="L66" s="112"/>
      <c r="M66" s="112"/>
      <c r="N66" s="112"/>
    </row>
    <row r="67" spans="1:14" x14ac:dyDescent="0.25">
      <c r="A67" s="2"/>
      <c r="B67" s="2"/>
      <c r="C67" s="2"/>
      <c r="D67" s="2"/>
      <c r="E67" s="2"/>
      <c r="F67" s="2"/>
      <c r="G67" s="2"/>
      <c r="H67" s="2"/>
      <c r="I67" s="2"/>
      <c r="J67" s="2"/>
      <c r="K67" s="2"/>
      <c r="L67" s="2"/>
      <c r="M67" s="2"/>
      <c r="N67" s="2"/>
    </row>
    <row r="68" spans="1:14" x14ac:dyDescent="0.25">
      <c r="A68" s="112" t="s">
        <v>128</v>
      </c>
      <c r="B68" s="112"/>
      <c r="C68" s="112"/>
      <c r="D68" s="112"/>
      <c r="E68" s="112"/>
      <c r="F68" s="112"/>
      <c r="G68" s="112"/>
      <c r="H68" s="112"/>
      <c r="I68" s="112"/>
      <c r="J68" s="112"/>
      <c r="K68" s="112"/>
      <c r="L68" s="112"/>
      <c r="M68" s="112"/>
      <c r="N68" s="112"/>
    </row>
    <row r="69" spans="1:14" x14ac:dyDescent="0.25">
      <c r="A69" s="2"/>
      <c r="B69" s="2"/>
      <c r="C69" s="2"/>
      <c r="D69" s="2"/>
      <c r="E69" s="2"/>
      <c r="F69" s="2"/>
      <c r="G69" s="2"/>
      <c r="H69" s="2"/>
      <c r="I69" s="2"/>
      <c r="J69" s="2"/>
      <c r="K69" s="2"/>
      <c r="L69" s="2"/>
      <c r="M69" s="2"/>
      <c r="N69" s="2"/>
    </row>
    <row r="70" spans="1:14" x14ac:dyDescent="0.25">
      <c r="A70" s="112" t="s">
        <v>129</v>
      </c>
      <c r="B70" s="112"/>
      <c r="C70" s="112"/>
      <c r="D70" s="112"/>
      <c r="E70" s="112"/>
      <c r="F70" s="112"/>
      <c r="G70" s="112"/>
      <c r="H70" s="112"/>
      <c r="I70" s="112"/>
      <c r="J70" s="112"/>
      <c r="K70" s="112"/>
      <c r="L70" s="112"/>
      <c r="M70" s="112"/>
      <c r="N70" s="112"/>
    </row>
    <row r="71" spans="1:14" x14ac:dyDescent="0.25">
      <c r="A71" s="112" t="s">
        <v>130</v>
      </c>
      <c r="B71" s="112"/>
      <c r="C71" s="112"/>
      <c r="D71" s="112"/>
      <c r="E71" s="112"/>
      <c r="F71" s="112"/>
      <c r="G71" s="112"/>
      <c r="H71" s="112"/>
      <c r="I71" s="112"/>
      <c r="J71" s="112"/>
      <c r="K71" s="112"/>
      <c r="L71" s="112"/>
      <c r="M71" s="112"/>
      <c r="N71" s="112"/>
    </row>
    <row r="72" spans="1:14" x14ac:dyDescent="0.25">
      <c r="A72" s="2"/>
      <c r="B72" s="2"/>
      <c r="C72" s="2"/>
      <c r="D72" s="2"/>
      <c r="E72" s="2"/>
      <c r="F72" s="2"/>
      <c r="G72" s="2"/>
      <c r="H72" s="2"/>
      <c r="I72" s="2"/>
      <c r="J72" s="2"/>
      <c r="K72" s="2"/>
      <c r="L72" s="2"/>
      <c r="M72" s="2"/>
      <c r="N72" s="2"/>
    </row>
    <row r="73" spans="1:14" x14ac:dyDescent="0.25">
      <c r="A73" s="112" t="s">
        <v>131</v>
      </c>
      <c r="B73" s="112"/>
      <c r="C73" s="112"/>
      <c r="D73" s="112"/>
      <c r="E73" s="112"/>
      <c r="F73" s="112"/>
      <c r="G73" s="112"/>
      <c r="H73" s="112"/>
      <c r="I73" s="112"/>
      <c r="J73" s="112"/>
      <c r="K73" s="112"/>
      <c r="L73" s="112"/>
      <c r="M73" s="112"/>
      <c r="N73" s="112"/>
    </row>
    <row r="74" spans="1:14" x14ac:dyDescent="0.25">
      <c r="A74" s="2"/>
      <c r="B74" s="2"/>
      <c r="C74" s="2"/>
      <c r="D74" s="2"/>
      <c r="E74" s="2"/>
      <c r="F74" s="2"/>
      <c r="G74" s="2"/>
      <c r="H74" s="2"/>
      <c r="I74" s="2"/>
      <c r="J74" s="2"/>
      <c r="K74" s="2"/>
      <c r="L74" s="2"/>
      <c r="M74" s="2"/>
      <c r="N74" s="2"/>
    </row>
    <row r="75" spans="1:14" ht="13" x14ac:dyDescent="0.3">
      <c r="A75" s="132" t="s">
        <v>132</v>
      </c>
      <c r="B75" s="132"/>
      <c r="C75" s="132"/>
      <c r="D75" s="132"/>
      <c r="E75" s="132"/>
      <c r="F75" s="132"/>
      <c r="G75" s="132"/>
      <c r="H75" s="132"/>
      <c r="I75" s="132"/>
      <c r="J75" s="132"/>
      <c r="K75" s="132"/>
      <c r="L75" s="132"/>
      <c r="M75" s="132"/>
      <c r="N75" s="132"/>
    </row>
    <row r="76" spans="1:14" ht="13" x14ac:dyDescent="0.3">
      <c r="A76" s="115" t="s">
        <v>133</v>
      </c>
      <c r="B76" s="115"/>
      <c r="C76" s="115"/>
      <c r="D76" s="115"/>
      <c r="E76" s="115"/>
      <c r="F76" s="115"/>
      <c r="G76" s="115"/>
      <c r="H76" s="115"/>
      <c r="I76" s="115"/>
      <c r="J76" s="115"/>
      <c r="K76" s="115"/>
      <c r="L76" s="115"/>
      <c r="M76" s="115"/>
      <c r="N76" s="115"/>
    </row>
    <row r="77" spans="1:14" ht="13" x14ac:dyDescent="0.3">
      <c r="A77" s="111" t="s">
        <v>134</v>
      </c>
      <c r="B77" s="111"/>
      <c r="C77" s="111"/>
      <c r="D77" s="111"/>
      <c r="E77" s="111"/>
      <c r="F77" s="111"/>
      <c r="G77" s="111"/>
      <c r="H77" s="111"/>
      <c r="I77" s="111"/>
      <c r="J77" s="111"/>
      <c r="K77" s="111"/>
      <c r="L77" s="111"/>
      <c r="M77" s="111"/>
      <c r="N77" s="111"/>
    </row>
    <row r="78" spans="1:14" x14ac:dyDescent="0.25">
      <c r="A78" s="2"/>
      <c r="B78" s="2"/>
      <c r="C78" s="2"/>
      <c r="D78" s="2"/>
      <c r="E78" s="2"/>
      <c r="F78" s="2"/>
      <c r="G78" s="2"/>
      <c r="H78" s="2"/>
      <c r="I78" s="2"/>
      <c r="J78" s="2"/>
      <c r="K78" s="2"/>
      <c r="L78" s="2"/>
      <c r="M78" s="2"/>
      <c r="N78" s="2"/>
    </row>
    <row r="79" spans="1:14" x14ac:dyDescent="0.25">
      <c r="A79" s="112" t="s">
        <v>135</v>
      </c>
      <c r="B79" s="112"/>
      <c r="C79" s="112"/>
      <c r="D79" s="112"/>
      <c r="E79" s="112"/>
      <c r="F79" s="112"/>
      <c r="G79" s="112"/>
      <c r="H79" s="112"/>
      <c r="I79" s="112"/>
      <c r="J79" s="112"/>
      <c r="K79" s="112"/>
      <c r="L79" s="112"/>
      <c r="M79" s="112"/>
      <c r="N79" s="112"/>
    </row>
    <row r="80" spans="1:14" x14ac:dyDescent="0.25">
      <c r="A80" s="112" t="s">
        <v>136</v>
      </c>
      <c r="B80" s="112"/>
      <c r="C80" s="112"/>
      <c r="D80" s="112"/>
      <c r="E80" s="112"/>
      <c r="F80" s="112"/>
      <c r="G80" s="112"/>
      <c r="H80" s="112"/>
      <c r="I80" s="112"/>
      <c r="J80" s="112"/>
      <c r="K80" s="112"/>
      <c r="L80" s="112"/>
      <c r="M80" s="112"/>
      <c r="N80" s="112"/>
    </row>
    <row r="81" spans="1:14" x14ac:dyDescent="0.25">
      <c r="A81" s="112" t="s">
        <v>137</v>
      </c>
      <c r="B81" s="112"/>
      <c r="C81" s="112"/>
      <c r="D81" s="112"/>
      <c r="E81" s="112"/>
      <c r="F81" s="112"/>
      <c r="G81" s="112"/>
      <c r="H81" s="112"/>
      <c r="I81" s="112"/>
      <c r="J81" s="112"/>
      <c r="K81" s="112"/>
      <c r="L81" s="112"/>
      <c r="M81" s="112"/>
      <c r="N81" s="112"/>
    </row>
    <row r="82" spans="1:14" ht="13" x14ac:dyDescent="0.3">
      <c r="A82" s="125" t="s">
        <v>267</v>
      </c>
      <c r="B82" s="125"/>
      <c r="C82" s="125"/>
      <c r="D82" s="125"/>
      <c r="E82" s="125"/>
      <c r="F82" s="125"/>
      <c r="G82" s="125"/>
      <c r="H82" s="125"/>
      <c r="I82" s="125"/>
      <c r="J82" s="125"/>
      <c r="K82" s="125"/>
      <c r="L82" s="125"/>
      <c r="M82" s="125"/>
      <c r="N82" s="125"/>
    </row>
    <row r="83" spans="1:14" x14ac:dyDescent="0.25">
      <c r="A83" s="112" t="s">
        <v>138</v>
      </c>
      <c r="B83" s="112"/>
      <c r="C83" s="112"/>
      <c r="D83" s="112"/>
      <c r="E83" s="112"/>
      <c r="F83" s="112"/>
      <c r="G83" s="112"/>
      <c r="H83" s="112"/>
      <c r="I83" s="112"/>
      <c r="J83" s="112"/>
      <c r="K83" s="112"/>
      <c r="L83" s="112"/>
      <c r="M83" s="112"/>
      <c r="N83" s="112"/>
    </row>
    <row r="84" spans="1:14" x14ac:dyDescent="0.25">
      <c r="A84" s="112" t="s">
        <v>139</v>
      </c>
      <c r="B84" s="112"/>
      <c r="C84" s="112"/>
      <c r="D84" s="112"/>
      <c r="E84" s="112"/>
      <c r="F84" s="112"/>
      <c r="G84" s="112"/>
      <c r="H84" s="112"/>
      <c r="I84" s="112"/>
      <c r="J84" s="112"/>
      <c r="K84" s="112"/>
      <c r="L84" s="112"/>
      <c r="M84" s="112"/>
      <c r="N84" s="112"/>
    </row>
    <row r="85" spans="1:14" x14ac:dyDescent="0.25">
      <c r="A85" s="3"/>
      <c r="B85" s="3"/>
      <c r="C85" s="3"/>
      <c r="D85" s="3"/>
      <c r="E85" s="3"/>
      <c r="F85" s="3"/>
      <c r="G85" s="3"/>
      <c r="H85" s="3"/>
      <c r="I85" s="3"/>
      <c r="J85" s="3"/>
      <c r="K85" s="3"/>
      <c r="L85" s="3"/>
      <c r="M85" s="3"/>
      <c r="N85" s="3"/>
    </row>
    <row r="86" spans="1:14" x14ac:dyDescent="0.25">
      <c r="A86" s="126" t="s">
        <v>214</v>
      </c>
      <c r="B86" s="126"/>
      <c r="C86" s="126"/>
      <c r="D86" s="126"/>
      <c r="E86" s="126"/>
      <c r="F86" s="126"/>
      <c r="G86" s="126"/>
      <c r="H86" s="126"/>
      <c r="I86" s="126"/>
      <c r="J86" s="126"/>
      <c r="K86" s="126"/>
      <c r="L86" s="126"/>
      <c r="M86" s="126"/>
      <c r="N86" s="126"/>
    </row>
    <row r="87" spans="1:14" ht="16.5" customHeight="1" x14ac:dyDescent="0.25">
      <c r="A87" s="135" t="s">
        <v>279</v>
      </c>
      <c r="B87" s="135"/>
      <c r="C87" s="135"/>
      <c r="D87" s="135"/>
      <c r="E87" s="135"/>
      <c r="F87" s="135"/>
      <c r="G87" s="135"/>
      <c r="H87" s="135"/>
      <c r="I87" s="135"/>
      <c r="J87" s="135"/>
      <c r="K87" s="135"/>
      <c r="L87" s="135"/>
      <c r="M87" s="135"/>
      <c r="N87" s="135"/>
    </row>
    <row r="88" spans="1:14" ht="13" x14ac:dyDescent="0.3">
      <c r="A88" s="3"/>
      <c r="B88" s="6" t="s">
        <v>140</v>
      </c>
      <c r="C88" s="6"/>
      <c r="D88" s="7"/>
      <c r="E88" s="7"/>
      <c r="F88" s="7"/>
      <c r="G88" s="3"/>
      <c r="H88" s="3"/>
      <c r="I88" s="3"/>
      <c r="J88" s="3"/>
      <c r="K88" s="3"/>
      <c r="L88" s="3"/>
      <c r="M88" s="3"/>
      <c r="N88" s="3"/>
    </row>
    <row r="89" spans="1:14" x14ac:dyDescent="0.25">
      <c r="A89" s="3"/>
      <c r="B89" s="8" t="s">
        <v>141</v>
      </c>
      <c r="C89" s="8"/>
      <c r="D89" s="9"/>
      <c r="E89" s="9" t="s">
        <v>142</v>
      </c>
      <c r="F89" s="10"/>
      <c r="G89" s="3"/>
      <c r="H89" s="3"/>
      <c r="I89" s="3"/>
      <c r="J89" s="3"/>
      <c r="K89" s="3"/>
      <c r="L89" s="3"/>
      <c r="M89" s="3"/>
      <c r="N89" s="3"/>
    </row>
    <row r="90" spans="1:14" x14ac:dyDescent="0.25">
      <c r="A90" s="3"/>
      <c r="B90" s="11" t="s">
        <v>143</v>
      </c>
      <c r="C90" s="11"/>
      <c r="D90" s="11"/>
      <c r="E90" s="12">
        <v>2</v>
      </c>
      <c r="F90" s="3"/>
      <c r="G90" s="3"/>
      <c r="H90" s="3"/>
      <c r="I90" s="3"/>
      <c r="J90" s="3"/>
      <c r="K90" s="3"/>
      <c r="L90" s="3"/>
      <c r="M90" s="3"/>
      <c r="N90" s="3"/>
    </row>
    <row r="91" spans="1:14" x14ac:dyDescent="0.25">
      <c r="A91" s="3"/>
      <c r="B91" s="11" t="s">
        <v>144</v>
      </c>
      <c r="C91" s="11"/>
      <c r="D91" s="3"/>
      <c r="E91" s="11" t="s">
        <v>145</v>
      </c>
      <c r="F91" s="11"/>
      <c r="G91" s="3"/>
      <c r="H91" s="3"/>
      <c r="I91" s="3"/>
      <c r="J91" s="3"/>
      <c r="K91" s="3"/>
      <c r="L91" s="3"/>
      <c r="M91" s="3"/>
      <c r="N91" s="3"/>
    </row>
    <row r="92" spans="1:14" x14ac:dyDescent="0.25">
      <c r="A92" s="3"/>
      <c r="B92" s="9" t="s">
        <v>146</v>
      </c>
      <c r="C92" s="9"/>
      <c r="D92" s="10"/>
      <c r="E92" s="13">
        <v>1</v>
      </c>
      <c r="F92" s="10"/>
      <c r="G92" s="3"/>
      <c r="H92" s="3"/>
      <c r="I92" s="3"/>
      <c r="J92" s="3"/>
      <c r="K92" s="3"/>
      <c r="L92" s="3"/>
      <c r="M92" s="3"/>
      <c r="N92" s="3"/>
    </row>
    <row r="93" spans="1:14" x14ac:dyDescent="0.25">
      <c r="A93" s="2"/>
      <c r="B93" s="2"/>
      <c r="C93" s="2"/>
      <c r="D93" s="2"/>
      <c r="E93" s="2"/>
      <c r="F93" s="2"/>
      <c r="G93" s="2"/>
      <c r="H93" s="2"/>
      <c r="I93" s="2"/>
      <c r="J93" s="2"/>
      <c r="K93" s="2"/>
      <c r="L93" s="2"/>
      <c r="M93" s="2"/>
      <c r="N93" s="2"/>
    </row>
    <row r="94" spans="1:14" x14ac:dyDescent="0.25">
      <c r="A94" s="2"/>
      <c r="B94" s="2"/>
      <c r="C94" s="2"/>
      <c r="D94" s="2"/>
      <c r="E94" s="2"/>
      <c r="F94" s="2"/>
      <c r="G94" s="2"/>
      <c r="H94" s="2"/>
      <c r="I94" s="2"/>
      <c r="J94" s="2"/>
      <c r="K94" s="2"/>
      <c r="L94" s="2"/>
      <c r="M94" s="2"/>
      <c r="N94" s="2"/>
    </row>
    <row r="95" spans="1:14" ht="13" x14ac:dyDescent="0.3">
      <c r="A95" s="133" t="s">
        <v>147</v>
      </c>
      <c r="B95" s="133"/>
      <c r="C95" s="133"/>
      <c r="D95" s="133"/>
      <c r="E95" s="133"/>
      <c r="F95" s="133"/>
      <c r="G95" s="133"/>
      <c r="H95" s="133"/>
      <c r="I95" s="133"/>
      <c r="J95" s="133"/>
      <c r="K95" s="133"/>
      <c r="L95" s="133"/>
      <c r="M95" s="133"/>
      <c r="N95" s="133"/>
    </row>
    <row r="96" spans="1:14" ht="13" x14ac:dyDescent="0.3">
      <c r="A96" s="115" t="s">
        <v>148</v>
      </c>
      <c r="B96" s="115"/>
      <c r="C96" s="115"/>
      <c r="D96" s="115"/>
      <c r="E96" s="115"/>
      <c r="F96" s="115"/>
      <c r="G96" s="115"/>
      <c r="H96" s="115"/>
      <c r="I96" s="115"/>
      <c r="J96" s="115"/>
      <c r="K96" s="115"/>
      <c r="L96" s="115"/>
      <c r="M96" s="115"/>
      <c r="N96" s="115"/>
    </row>
    <row r="97" spans="1:14" ht="13" x14ac:dyDescent="0.3">
      <c r="A97" s="4"/>
      <c r="B97" s="4"/>
      <c r="C97" s="4"/>
      <c r="D97" s="4"/>
      <c r="E97" s="4"/>
      <c r="F97" s="4"/>
      <c r="G97" s="4"/>
      <c r="H97" s="4"/>
      <c r="I97" s="4"/>
      <c r="J97" s="4"/>
      <c r="K97" s="4"/>
      <c r="L97" s="4"/>
      <c r="M97" s="4"/>
      <c r="N97" s="4"/>
    </row>
    <row r="98" spans="1:14" x14ac:dyDescent="0.25">
      <c r="A98" s="2"/>
      <c r="B98" s="2"/>
      <c r="C98" s="2"/>
      <c r="D98" s="2"/>
      <c r="E98" s="2"/>
      <c r="F98" s="2"/>
      <c r="G98" s="2"/>
      <c r="H98" s="2"/>
      <c r="I98" s="2"/>
      <c r="J98" s="2"/>
      <c r="K98" s="2"/>
      <c r="L98" s="2"/>
      <c r="M98" s="2"/>
      <c r="N98" s="2"/>
    </row>
    <row r="99" spans="1:14" ht="13" x14ac:dyDescent="0.3">
      <c r="A99" s="134" t="s">
        <v>149</v>
      </c>
      <c r="B99" s="134"/>
      <c r="C99" s="134"/>
      <c r="D99" s="134"/>
      <c r="E99" s="134"/>
      <c r="F99" s="134"/>
      <c r="G99" s="134"/>
      <c r="H99" s="134"/>
      <c r="I99" s="134"/>
      <c r="J99" s="134"/>
      <c r="K99" s="134"/>
      <c r="L99" s="134"/>
      <c r="M99" s="134"/>
      <c r="N99" s="134"/>
    </row>
    <row r="100" spans="1:14" ht="13" x14ac:dyDescent="0.3">
      <c r="A100" s="115" t="s">
        <v>150</v>
      </c>
      <c r="B100" s="115"/>
      <c r="C100" s="115"/>
      <c r="D100" s="115"/>
      <c r="E100" s="115"/>
      <c r="F100" s="115"/>
      <c r="G100" s="115"/>
      <c r="H100" s="115"/>
      <c r="I100" s="115"/>
      <c r="J100" s="115"/>
      <c r="K100" s="115"/>
      <c r="L100" s="115"/>
      <c r="M100" s="115"/>
      <c r="N100" s="115"/>
    </row>
    <row r="101" spans="1:14" ht="13" x14ac:dyDescent="0.3">
      <c r="A101" s="111" t="s">
        <v>151</v>
      </c>
      <c r="B101" s="111"/>
      <c r="C101" s="111"/>
      <c r="D101" s="111"/>
      <c r="E101" s="111"/>
      <c r="F101" s="111"/>
      <c r="G101" s="111"/>
      <c r="H101" s="111"/>
      <c r="I101" s="111"/>
      <c r="J101" s="111"/>
      <c r="K101" s="111"/>
      <c r="L101" s="111"/>
      <c r="M101" s="111"/>
      <c r="N101" s="111"/>
    </row>
    <row r="102" spans="1:14" x14ac:dyDescent="0.25">
      <c r="A102" s="2"/>
      <c r="B102" s="2"/>
      <c r="C102" s="2"/>
      <c r="D102" s="2"/>
      <c r="E102" s="2"/>
      <c r="F102" s="2"/>
      <c r="G102" s="2"/>
      <c r="H102" s="2"/>
      <c r="I102" s="2"/>
      <c r="J102" s="2"/>
      <c r="K102" s="2"/>
      <c r="L102" s="2"/>
      <c r="M102" s="2"/>
      <c r="N102" s="2"/>
    </row>
    <row r="103" spans="1:14" x14ac:dyDescent="0.25">
      <c r="A103" s="112" t="s">
        <v>152</v>
      </c>
      <c r="B103" s="112"/>
      <c r="C103" s="112"/>
      <c r="D103" s="112"/>
      <c r="E103" s="112"/>
      <c r="F103" s="112"/>
      <c r="G103" s="112"/>
      <c r="H103" s="112"/>
      <c r="I103" s="112"/>
      <c r="J103" s="112"/>
      <c r="K103" s="112"/>
      <c r="L103" s="112"/>
      <c r="M103" s="112"/>
      <c r="N103" s="112"/>
    </row>
    <row r="104" spans="1:14" x14ac:dyDescent="0.25">
      <c r="A104" s="112" t="s">
        <v>153</v>
      </c>
      <c r="B104" s="112"/>
      <c r="C104" s="112"/>
      <c r="D104" s="112"/>
      <c r="E104" s="112"/>
      <c r="F104" s="112"/>
      <c r="G104" s="112"/>
      <c r="H104" s="112"/>
      <c r="I104" s="112"/>
      <c r="J104" s="112"/>
      <c r="K104" s="112"/>
      <c r="L104" s="112"/>
      <c r="M104" s="112"/>
      <c r="N104" s="112"/>
    </row>
    <row r="105" spans="1:14" x14ac:dyDescent="0.25">
      <c r="A105" s="2"/>
      <c r="B105" s="2"/>
      <c r="C105" s="2"/>
      <c r="D105" s="2"/>
      <c r="E105" s="2"/>
      <c r="F105" s="2"/>
      <c r="G105" s="2"/>
      <c r="H105" s="2"/>
      <c r="I105" s="2"/>
      <c r="J105" s="2"/>
      <c r="K105" s="2"/>
      <c r="L105" s="2"/>
      <c r="M105" s="2"/>
      <c r="N105" s="2"/>
    </row>
    <row r="106" spans="1:14" x14ac:dyDescent="0.25">
      <c r="A106" s="112" t="s">
        <v>154</v>
      </c>
      <c r="B106" s="112"/>
      <c r="C106" s="112"/>
      <c r="D106" s="112"/>
      <c r="E106" s="112"/>
      <c r="F106" s="112"/>
      <c r="G106" s="112"/>
      <c r="H106" s="112"/>
      <c r="I106" s="112"/>
      <c r="J106" s="112"/>
      <c r="K106" s="112"/>
      <c r="L106" s="112"/>
      <c r="M106" s="112"/>
      <c r="N106" s="112"/>
    </row>
    <row r="107" spans="1:14" x14ac:dyDescent="0.25">
      <c r="A107" s="2"/>
      <c r="B107" s="2"/>
      <c r="C107" s="2"/>
      <c r="D107" s="2"/>
      <c r="E107" s="2"/>
      <c r="F107" s="2"/>
      <c r="G107" s="2"/>
      <c r="H107" s="2"/>
      <c r="I107" s="2"/>
      <c r="J107" s="2"/>
      <c r="K107" s="2"/>
      <c r="L107" s="2"/>
      <c r="M107" s="2"/>
      <c r="N107" s="2"/>
    </row>
    <row r="108" spans="1:14" x14ac:dyDescent="0.25">
      <c r="A108" s="112" t="s">
        <v>155</v>
      </c>
      <c r="B108" s="112"/>
      <c r="C108" s="112"/>
      <c r="D108" s="112"/>
      <c r="E108" s="112"/>
      <c r="F108" s="112"/>
      <c r="G108" s="112"/>
      <c r="H108" s="112"/>
      <c r="I108" s="112"/>
      <c r="J108" s="112"/>
      <c r="K108" s="112"/>
      <c r="L108" s="112"/>
      <c r="M108" s="112"/>
      <c r="N108" s="112"/>
    </row>
    <row r="109" spans="1:14" x14ac:dyDescent="0.25">
      <c r="A109" s="2"/>
      <c r="B109" s="2"/>
      <c r="C109" s="2"/>
      <c r="D109" s="2"/>
      <c r="E109" s="2"/>
      <c r="F109" s="2"/>
      <c r="G109" s="2"/>
      <c r="H109" s="2"/>
      <c r="I109" s="2"/>
      <c r="J109" s="2"/>
      <c r="K109" s="2"/>
      <c r="L109" s="2"/>
      <c r="M109" s="2"/>
      <c r="N109" s="2"/>
    </row>
    <row r="110" spans="1:14" x14ac:dyDescent="0.25">
      <c r="A110" s="112" t="s">
        <v>156</v>
      </c>
      <c r="B110" s="112"/>
      <c r="C110" s="112"/>
      <c r="D110" s="112"/>
      <c r="E110" s="112"/>
      <c r="F110" s="112"/>
      <c r="G110" s="112"/>
      <c r="H110" s="112"/>
      <c r="I110" s="112"/>
      <c r="J110" s="112"/>
      <c r="K110" s="112"/>
      <c r="L110" s="112"/>
      <c r="M110" s="112"/>
      <c r="N110" s="112"/>
    </row>
    <row r="111" spans="1:14" x14ac:dyDescent="0.25">
      <c r="A111" s="112" t="s">
        <v>157</v>
      </c>
      <c r="B111" s="112"/>
      <c r="C111" s="112"/>
      <c r="D111" s="112"/>
      <c r="E111" s="112"/>
      <c r="F111" s="112"/>
      <c r="G111" s="112"/>
      <c r="H111" s="112"/>
      <c r="I111" s="112"/>
      <c r="J111" s="112"/>
      <c r="K111" s="112"/>
      <c r="L111" s="112"/>
      <c r="M111" s="112"/>
      <c r="N111" s="112"/>
    </row>
    <row r="112" spans="1:14" ht="13" x14ac:dyDescent="0.3">
      <c r="A112" s="125" t="s">
        <v>213</v>
      </c>
      <c r="B112" s="125"/>
      <c r="C112" s="125"/>
      <c r="D112" s="125"/>
      <c r="E112" s="125"/>
      <c r="F112" s="125"/>
      <c r="G112" s="125"/>
      <c r="H112" s="125"/>
      <c r="I112" s="125"/>
      <c r="J112" s="125"/>
      <c r="K112" s="125"/>
      <c r="L112" s="125"/>
      <c r="M112" s="125"/>
      <c r="N112" s="125"/>
    </row>
    <row r="113" spans="1:14" ht="13" x14ac:dyDescent="0.3">
      <c r="A113" s="137" t="s">
        <v>158</v>
      </c>
      <c r="B113" s="137"/>
      <c r="C113" s="137"/>
      <c r="D113" s="137"/>
      <c r="E113" s="137"/>
      <c r="F113" s="137"/>
      <c r="G113" s="137"/>
      <c r="H113" s="137"/>
      <c r="I113" s="137"/>
      <c r="J113" s="137"/>
      <c r="K113" s="137"/>
      <c r="L113" s="137"/>
      <c r="M113" s="137"/>
      <c r="N113" s="137"/>
    </row>
    <row r="114" spans="1:14" ht="13" x14ac:dyDescent="0.3">
      <c r="A114" s="115" t="s">
        <v>159</v>
      </c>
      <c r="B114" s="115"/>
      <c r="C114" s="115"/>
      <c r="D114" s="115"/>
      <c r="E114" s="115"/>
      <c r="F114" s="115"/>
      <c r="G114" s="115"/>
      <c r="H114" s="115"/>
      <c r="I114" s="115"/>
      <c r="J114" s="115"/>
      <c r="K114" s="115"/>
      <c r="L114" s="115"/>
      <c r="M114" s="115"/>
      <c r="N114" s="115"/>
    </row>
    <row r="115" spans="1:14" x14ac:dyDescent="0.25">
      <c r="A115" s="2"/>
      <c r="B115" s="2"/>
      <c r="C115" s="2"/>
      <c r="D115" s="2"/>
      <c r="E115" s="2"/>
      <c r="F115" s="2"/>
      <c r="G115" s="2"/>
      <c r="H115" s="2"/>
      <c r="I115" s="2"/>
      <c r="J115" s="2"/>
      <c r="K115" s="2"/>
      <c r="L115" s="2"/>
      <c r="M115" s="2"/>
      <c r="N115" s="2"/>
    </row>
    <row r="116" spans="1:14" x14ac:dyDescent="0.25">
      <c r="A116" s="112" t="s">
        <v>160</v>
      </c>
      <c r="B116" s="112"/>
      <c r="C116" s="112"/>
      <c r="D116" s="112"/>
      <c r="E116" s="112"/>
      <c r="F116" s="112"/>
      <c r="G116" s="112"/>
      <c r="H116" s="112"/>
      <c r="I116" s="112"/>
      <c r="J116" s="112"/>
      <c r="K116" s="112"/>
      <c r="L116" s="112"/>
      <c r="M116" s="112"/>
      <c r="N116" s="112"/>
    </row>
    <row r="117" spans="1:14" x14ac:dyDescent="0.25">
      <c r="A117" s="2"/>
      <c r="B117" s="2"/>
      <c r="C117" s="2"/>
      <c r="D117" s="2"/>
      <c r="E117" s="2"/>
      <c r="F117" s="2"/>
      <c r="G117" s="2"/>
      <c r="H117" s="2"/>
      <c r="I117" s="2"/>
      <c r="J117" s="2"/>
      <c r="K117" s="2"/>
      <c r="L117" s="2"/>
      <c r="M117" s="2"/>
      <c r="N117" s="2"/>
    </row>
    <row r="118" spans="1:14" x14ac:dyDescent="0.25">
      <c r="A118" s="112" t="s">
        <v>161</v>
      </c>
      <c r="B118" s="112"/>
      <c r="C118" s="112"/>
      <c r="D118" s="112"/>
      <c r="E118" s="112"/>
      <c r="F118" s="112"/>
      <c r="G118" s="112"/>
      <c r="H118" s="112"/>
      <c r="I118" s="112"/>
      <c r="J118" s="112"/>
      <c r="K118" s="112"/>
      <c r="L118" s="112"/>
      <c r="M118" s="112"/>
      <c r="N118" s="112"/>
    </row>
    <row r="119" spans="1:14" x14ac:dyDescent="0.25">
      <c r="A119" s="2"/>
      <c r="B119" s="2"/>
      <c r="C119" s="2"/>
      <c r="D119" s="2"/>
      <c r="E119" s="2"/>
      <c r="F119" s="2"/>
      <c r="G119" s="2"/>
      <c r="H119" s="2"/>
      <c r="I119" s="2"/>
      <c r="J119" s="2"/>
      <c r="K119" s="2"/>
      <c r="L119" s="2"/>
      <c r="M119" s="2"/>
      <c r="N119" s="2"/>
    </row>
    <row r="120" spans="1:14" x14ac:dyDescent="0.25">
      <c r="A120" s="112" t="s">
        <v>162</v>
      </c>
      <c r="B120" s="112"/>
      <c r="C120" s="112"/>
      <c r="D120" s="112"/>
      <c r="E120" s="112"/>
      <c r="F120" s="112"/>
      <c r="G120" s="112"/>
      <c r="H120" s="112"/>
      <c r="I120" s="112"/>
      <c r="J120" s="112"/>
      <c r="K120" s="112"/>
      <c r="L120" s="112"/>
      <c r="M120" s="112"/>
      <c r="N120" s="112"/>
    </row>
    <row r="121" spans="1:14" x14ac:dyDescent="0.25">
      <c r="A121" s="2"/>
      <c r="B121" s="2"/>
      <c r="C121" s="2"/>
      <c r="D121" s="2"/>
      <c r="E121" s="2"/>
      <c r="F121" s="2"/>
      <c r="G121" s="2"/>
      <c r="H121" s="2"/>
      <c r="I121" s="2"/>
      <c r="J121" s="2"/>
      <c r="K121" s="2"/>
      <c r="L121" s="2"/>
      <c r="M121" s="2"/>
      <c r="N121" s="2"/>
    </row>
    <row r="122" spans="1:14" x14ac:dyDescent="0.25">
      <c r="A122" s="112" t="s">
        <v>163</v>
      </c>
      <c r="B122" s="112"/>
      <c r="C122" s="112"/>
      <c r="D122" s="112"/>
      <c r="E122" s="112"/>
      <c r="F122" s="112"/>
      <c r="G122" s="112"/>
      <c r="H122" s="112"/>
      <c r="I122" s="112"/>
      <c r="J122" s="112"/>
      <c r="K122" s="112"/>
      <c r="L122" s="112"/>
      <c r="M122" s="112"/>
      <c r="N122" s="112"/>
    </row>
    <row r="123" spans="1:14" x14ac:dyDescent="0.25">
      <c r="A123" s="2"/>
      <c r="B123" s="2"/>
      <c r="C123" s="2"/>
      <c r="D123" s="2"/>
      <c r="E123" s="2"/>
      <c r="F123" s="2"/>
      <c r="G123" s="2"/>
      <c r="H123" s="2"/>
      <c r="I123" s="2"/>
      <c r="J123" s="2"/>
      <c r="K123" s="2"/>
      <c r="L123" s="2"/>
      <c r="M123" s="2"/>
      <c r="N123" s="2"/>
    </row>
    <row r="124" spans="1:14" x14ac:dyDescent="0.25">
      <c r="A124" s="112" t="s">
        <v>164</v>
      </c>
      <c r="B124" s="112"/>
      <c r="C124" s="112"/>
      <c r="D124" s="112"/>
      <c r="E124" s="112"/>
      <c r="F124" s="112"/>
      <c r="G124" s="112"/>
      <c r="H124" s="112"/>
      <c r="I124" s="112"/>
      <c r="J124" s="112"/>
      <c r="K124" s="112"/>
      <c r="L124" s="112"/>
      <c r="M124" s="112"/>
      <c r="N124" s="112"/>
    </row>
    <row r="125" spans="1:14" x14ac:dyDescent="0.25">
      <c r="A125" s="112" t="s">
        <v>165</v>
      </c>
      <c r="B125" s="112"/>
      <c r="C125" s="112"/>
      <c r="D125" s="112"/>
      <c r="E125" s="112"/>
      <c r="F125" s="112"/>
      <c r="G125" s="112"/>
      <c r="H125" s="112"/>
      <c r="I125" s="112"/>
      <c r="J125" s="112"/>
      <c r="K125" s="112"/>
      <c r="L125" s="112"/>
      <c r="M125" s="112"/>
      <c r="N125" s="112"/>
    </row>
    <row r="126" spans="1:14" ht="13" x14ac:dyDescent="0.3">
      <c r="A126" s="125" t="s">
        <v>213</v>
      </c>
      <c r="B126" s="125"/>
      <c r="C126" s="125"/>
      <c r="D126" s="125"/>
      <c r="E126" s="125"/>
      <c r="F126" s="125"/>
      <c r="G126" s="125"/>
      <c r="H126" s="125"/>
      <c r="I126" s="125"/>
      <c r="J126" s="125"/>
      <c r="K126" s="125"/>
      <c r="L126" s="125"/>
      <c r="M126" s="125"/>
      <c r="N126" s="125"/>
    </row>
    <row r="127" spans="1:14" ht="13" x14ac:dyDescent="0.3">
      <c r="A127" s="142" t="s">
        <v>224</v>
      </c>
      <c r="B127" s="142"/>
      <c r="C127" s="142"/>
      <c r="D127" s="142"/>
      <c r="E127" s="142"/>
      <c r="F127" s="142"/>
      <c r="G127" s="142"/>
      <c r="H127" s="142"/>
      <c r="I127" s="142"/>
      <c r="J127" s="142"/>
      <c r="K127" s="142"/>
      <c r="L127" s="142"/>
      <c r="M127" s="142"/>
      <c r="N127" s="142"/>
    </row>
    <row r="128" spans="1:14" x14ac:dyDescent="0.25">
      <c r="A128" s="126" t="s">
        <v>280</v>
      </c>
      <c r="B128" s="126"/>
      <c r="C128" s="126"/>
      <c r="D128" s="126"/>
      <c r="E128" s="126"/>
      <c r="F128" s="126"/>
      <c r="G128" s="126"/>
      <c r="H128" s="126"/>
      <c r="I128" s="126"/>
      <c r="J128" s="126"/>
      <c r="K128" s="126"/>
      <c r="L128" s="126"/>
      <c r="M128" s="126"/>
      <c r="N128" s="126"/>
    </row>
    <row r="129" spans="1:14" ht="13" x14ac:dyDescent="0.3">
      <c r="A129" s="138" t="s">
        <v>225</v>
      </c>
      <c r="B129" s="138"/>
      <c r="C129" s="138"/>
      <c r="D129" s="138"/>
      <c r="E129" s="138"/>
      <c r="F129" s="138"/>
      <c r="G129" s="138"/>
      <c r="H129" s="138"/>
      <c r="I129" s="138"/>
      <c r="J129" s="138"/>
      <c r="K129" s="138"/>
      <c r="L129" s="138"/>
      <c r="M129" s="138"/>
      <c r="N129" s="138"/>
    </row>
    <row r="130" spans="1:14" ht="14.25" customHeight="1" x14ac:dyDescent="0.25">
      <c r="A130" s="141" t="s">
        <v>281</v>
      </c>
      <c r="B130" s="141"/>
      <c r="C130" s="141"/>
      <c r="D130" s="141"/>
      <c r="E130" s="141"/>
      <c r="F130" s="141"/>
      <c r="G130" s="141"/>
      <c r="H130" s="141"/>
      <c r="I130" s="141"/>
      <c r="J130" s="141"/>
      <c r="K130" s="141"/>
      <c r="L130" s="141"/>
      <c r="M130" s="141"/>
      <c r="N130" s="141"/>
    </row>
    <row r="131" spans="1:14" ht="13" x14ac:dyDescent="0.3">
      <c r="A131" s="125" t="s">
        <v>213</v>
      </c>
      <c r="B131" s="125"/>
      <c r="C131" s="125"/>
      <c r="D131" s="125"/>
      <c r="E131" s="125"/>
      <c r="F131" s="125"/>
      <c r="G131" s="125"/>
      <c r="H131" s="125"/>
      <c r="I131" s="125"/>
      <c r="J131" s="125"/>
      <c r="K131" s="125"/>
      <c r="L131" s="125"/>
      <c r="M131" s="125"/>
      <c r="N131" s="125"/>
    </row>
    <row r="132" spans="1:14" ht="13" x14ac:dyDescent="0.25">
      <c r="A132" s="127" t="s">
        <v>226</v>
      </c>
      <c r="B132" s="127"/>
      <c r="C132" s="127"/>
      <c r="D132" s="127"/>
      <c r="E132" s="127"/>
      <c r="F132" s="127"/>
      <c r="G132" s="127"/>
      <c r="H132" s="127"/>
      <c r="I132" s="127"/>
      <c r="J132" s="127"/>
      <c r="K132" s="127"/>
      <c r="L132" s="127"/>
      <c r="M132" s="127"/>
      <c r="N132" s="127"/>
    </row>
    <row r="133" spans="1:14" x14ac:dyDescent="0.25">
      <c r="A133" s="128" t="s">
        <v>227</v>
      </c>
      <c r="B133" s="128"/>
      <c r="C133" s="128"/>
      <c r="D133" s="128"/>
      <c r="E133" s="128"/>
      <c r="F133" s="128"/>
      <c r="G133" s="128"/>
      <c r="H133" s="128"/>
      <c r="I133" s="128"/>
      <c r="J133" s="128"/>
      <c r="K133" s="128"/>
      <c r="L133" s="128"/>
      <c r="M133" s="128"/>
      <c r="N133" s="128"/>
    </row>
    <row r="134" spans="1:14" x14ac:dyDescent="0.25">
      <c r="A134" s="129" t="s">
        <v>228</v>
      </c>
      <c r="B134" s="129"/>
      <c r="C134" s="129"/>
      <c r="D134" s="129"/>
      <c r="E134" s="129"/>
      <c r="F134" s="129"/>
      <c r="G134" s="129"/>
      <c r="H134" s="129"/>
      <c r="I134" s="129"/>
      <c r="J134" s="129"/>
      <c r="K134" s="129"/>
      <c r="L134" s="129"/>
      <c r="M134" s="129"/>
      <c r="N134" s="129"/>
    </row>
    <row r="135" spans="1:14" ht="39" customHeight="1" x14ac:dyDescent="0.25">
      <c r="A135" s="129"/>
      <c r="B135" s="129"/>
      <c r="C135" s="129"/>
      <c r="D135" s="129"/>
      <c r="E135" s="129"/>
      <c r="F135" s="129"/>
      <c r="G135" s="129"/>
      <c r="H135" s="129"/>
      <c r="I135" s="129"/>
      <c r="J135" s="129"/>
      <c r="K135" s="129"/>
      <c r="L135" s="129"/>
      <c r="M135" s="129"/>
      <c r="N135" s="129"/>
    </row>
    <row r="136" spans="1:14" ht="13" x14ac:dyDescent="0.3">
      <c r="A136" s="140" t="s">
        <v>302</v>
      </c>
      <c r="B136" s="140"/>
      <c r="C136" s="140"/>
      <c r="D136" s="140"/>
      <c r="E136" s="140"/>
      <c r="F136" s="140"/>
      <c r="G136" s="140"/>
      <c r="H136" s="140"/>
      <c r="I136" s="140"/>
      <c r="J136" s="140"/>
      <c r="K136" s="140"/>
      <c r="L136" s="140"/>
      <c r="M136" s="140"/>
      <c r="N136" s="140"/>
    </row>
    <row r="137" spans="1:14" x14ac:dyDescent="0.25">
      <c r="A137" s="139" t="s">
        <v>230</v>
      </c>
      <c r="B137" s="139"/>
      <c r="C137" s="92" t="s">
        <v>229</v>
      </c>
      <c r="D137" s="14"/>
      <c r="E137" s="89"/>
      <c r="F137" s="93" t="s">
        <v>282</v>
      </c>
      <c r="G137" s="94"/>
      <c r="H137" s="89" t="s">
        <v>242</v>
      </c>
      <c r="I137" s="94"/>
      <c r="J137" s="90" t="s">
        <v>243</v>
      </c>
      <c r="K137" s="90"/>
      <c r="L137" s="90"/>
      <c r="M137" s="89" t="s">
        <v>292</v>
      </c>
      <c r="N137" s="94"/>
    </row>
    <row r="138" spans="1:14" x14ac:dyDescent="0.25">
      <c r="A138" s="89" t="s">
        <v>231</v>
      </c>
      <c r="B138" s="89"/>
      <c r="C138" s="89"/>
      <c r="D138" s="89"/>
      <c r="E138" s="89"/>
      <c r="F138" s="89" t="s">
        <v>283</v>
      </c>
      <c r="G138" s="94"/>
      <c r="H138" s="89" t="s">
        <v>244</v>
      </c>
      <c r="I138" s="94"/>
      <c r="J138" s="89" t="s">
        <v>243</v>
      </c>
      <c r="K138" s="94"/>
      <c r="L138" s="94"/>
      <c r="M138" s="89" t="s">
        <v>293</v>
      </c>
      <c r="N138" s="94"/>
    </row>
    <row r="139" spans="1:14" x14ac:dyDescent="0.25">
      <c r="A139" s="89" t="s">
        <v>232</v>
      </c>
      <c r="B139" s="94"/>
      <c r="C139" s="94"/>
      <c r="D139" s="94"/>
      <c r="E139" s="94"/>
      <c r="F139" s="89" t="s">
        <v>284</v>
      </c>
      <c r="G139" s="94"/>
      <c r="H139" s="89" t="s">
        <v>245</v>
      </c>
      <c r="I139" s="14"/>
      <c r="J139" s="89" t="s">
        <v>246</v>
      </c>
      <c r="K139" s="14"/>
      <c r="L139" s="14"/>
      <c r="M139" s="89" t="s">
        <v>294</v>
      </c>
      <c r="N139" s="14"/>
    </row>
    <row r="140" spans="1:14" x14ac:dyDescent="0.25">
      <c r="A140" s="89" t="s">
        <v>233</v>
      </c>
      <c r="B140" s="94"/>
      <c r="C140" s="94"/>
      <c r="D140" s="94"/>
      <c r="E140" s="94"/>
      <c r="F140" s="89" t="s">
        <v>283</v>
      </c>
      <c r="G140" s="94"/>
      <c r="H140" s="89" t="s">
        <v>245</v>
      </c>
      <c r="I140" s="14"/>
      <c r="J140" s="89" t="s">
        <v>247</v>
      </c>
      <c r="K140" s="14"/>
      <c r="L140" s="14"/>
      <c r="M140" s="89" t="s">
        <v>295</v>
      </c>
      <c r="N140" s="14"/>
    </row>
    <row r="141" spans="1:14" x14ac:dyDescent="0.25">
      <c r="A141" s="89" t="s">
        <v>234</v>
      </c>
      <c r="B141" s="94"/>
      <c r="C141" s="89" t="s">
        <v>235</v>
      </c>
      <c r="D141" s="94"/>
      <c r="E141" s="94"/>
      <c r="F141" s="89" t="s">
        <v>285</v>
      </c>
      <c r="G141" s="94"/>
      <c r="H141" s="89" t="s">
        <v>248</v>
      </c>
      <c r="I141" s="94"/>
      <c r="J141" s="89" t="s">
        <v>249</v>
      </c>
      <c r="K141" s="94"/>
      <c r="L141" s="94"/>
      <c r="M141" s="89" t="s">
        <v>251</v>
      </c>
      <c r="N141" s="94"/>
    </row>
    <row r="142" spans="1:14" x14ac:dyDescent="0.25">
      <c r="A142" s="89" t="s">
        <v>236</v>
      </c>
      <c r="B142" s="94"/>
      <c r="C142" s="89" t="s">
        <v>235</v>
      </c>
      <c r="D142" s="94"/>
      <c r="E142" s="94"/>
      <c r="F142" s="89" t="s">
        <v>286</v>
      </c>
      <c r="G142" s="94"/>
      <c r="H142" s="89" t="s">
        <v>248</v>
      </c>
      <c r="I142" s="94"/>
      <c r="J142" s="89" t="s">
        <v>250</v>
      </c>
      <c r="K142" s="94"/>
      <c r="L142" s="94"/>
      <c r="M142" s="89" t="s">
        <v>296</v>
      </c>
      <c r="N142" s="94"/>
    </row>
    <row r="143" spans="1:14" ht="12.75" customHeight="1" x14ac:dyDescent="0.25">
      <c r="A143" s="89" t="s">
        <v>261</v>
      </c>
      <c r="B143" s="94"/>
      <c r="C143" s="89"/>
      <c r="D143" s="94"/>
      <c r="E143" s="94"/>
      <c r="F143" s="89" t="s">
        <v>287</v>
      </c>
      <c r="G143" s="94"/>
      <c r="H143" s="89" t="s">
        <v>252</v>
      </c>
      <c r="I143" s="94"/>
      <c r="J143" s="89" t="s">
        <v>273</v>
      </c>
      <c r="K143" s="94"/>
      <c r="L143" s="94"/>
      <c r="M143" s="89" t="s">
        <v>272</v>
      </c>
      <c r="N143" s="94"/>
    </row>
    <row r="144" spans="1:14" x14ac:dyDescent="0.25">
      <c r="A144" s="88" t="s">
        <v>262</v>
      </c>
      <c r="B144" s="94"/>
      <c r="C144" s="89"/>
      <c r="D144" s="94"/>
      <c r="E144" s="94"/>
      <c r="F144" s="89" t="s">
        <v>288</v>
      </c>
      <c r="G144" s="94"/>
      <c r="H144" s="89" t="s">
        <v>265</v>
      </c>
      <c r="I144" s="94"/>
      <c r="J144" s="90" t="s">
        <v>274</v>
      </c>
      <c r="K144" s="90"/>
      <c r="L144" s="90"/>
      <c r="M144" s="96" t="s">
        <v>297</v>
      </c>
      <c r="N144" s="94"/>
    </row>
    <row r="145" spans="1:14" x14ac:dyDescent="0.25">
      <c r="A145" s="89" t="s">
        <v>237</v>
      </c>
      <c r="B145" s="94"/>
      <c r="C145" s="89" t="s">
        <v>238</v>
      </c>
      <c r="D145" s="94"/>
      <c r="E145" s="94"/>
      <c r="F145" s="89" t="s">
        <v>289</v>
      </c>
      <c r="G145" s="94"/>
      <c r="H145" s="91" t="s">
        <v>266</v>
      </c>
      <c r="I145" s="14"/>
      <c r="J145" s="90" t="s">
        <v>274</v>
      </c>
      <c r="K145" s="14"/>
      <c r="L145" s="14"/>
      <c r="M145" s="14" t="s">
        <v>298</v>
      </c>
      <c r="N145" s="94"/>
    </row>
    <row r="146" spans="1:14" x14ac:dyDescent="0.25">
      <c r="A146" s="89" t="s">
        <v>239</v>
      </c>
      <c r="B146" s="94"/>
      <c r="C146" s="89" t="s">
        <v>240</v>
      </c>
      <c r="D146" s="94"/>
      <c r="E146" s="94"/>
      <c r="F146" s="95" t="s">
        <v>290</v>
      </c>
      <c r="G146" s="94"/>
      <c r="H146" s="90" t="s">
        <v>263</v>
      </c>
      <c r="I146" s="94"/>
      <c r="J146" s="89"/>
      <c r="K146" s="94"/>
      <c r="L146" s="94"/>
      <c r="M146" s="89" t="s">
        <v>299</v>
      </c>
      <c r="N146" s="94"/>
    </row>
    <row r="147" spans="1:14" x14ac:dyDescent="0.25">
      <c r="A147" s="89" t="s">
        <v>241</v>
      </c>
      <c r="B147" s="94"/>
      <c r="C147" s="89"/>
      <c r="D147" s="94"/>
      <c r="E147" s="94"/>
      <c r="F147" s="89" t="s">
        <v>291</v>
      </c>
      <c r="G147" s="94"/>
      <c r="H147" s="90" t="s">
        <v>264</v>
      </c>
      <c r="I147" s="94"/>
      <c r="J147" s="90"/>
      <c r="K147" s="90"/>
      <c r="L147" s="90"/>
      <c r="M147" s="96" t="s">
        <v>300</v>
      </c>
      <c r="N147" s="94"/>
    </row>
    <row r="148" spans="1:14" ht="13" x14ac:dyDescent="0.3">
      <c r="A148" s="136" t="s">
        <v>166</v>
      </c>
      <c r="B148" s="136"/>
      <c r="C148" s="136"/>
      <c r="D148" s="136"/>
      <c r="E148" s="136"/>
      <c r="F148" s="136"/>
      <c r="G148" s="136"/>
      <c r="H148" s="136"/>
      <c r="I148" s="136"/>
      <c r="J148" s="136"/>
      <c r="K148" s="136"/>
      <c r="L148" s="136"/>
      <c r="M148" s="136"/>
      <c r="N148" s="136"/>
    </row>
    <row r="149" spans="1:14" ht="13" x14ac:dyDescent="0.3">
      <c r="A149" s="115" t="s">
        <v>260</v>
      </c>
      <c r="B149" s="115"/>
      <c r="C149" s="115"/>
      <c r="D149" s="115"/>
      <c r="E149" s="115"/>
      <c r="F149" s="115"/>
      <c r="G149" s="115"/>
      <c r="H149" s="115"/>
      <c r="I149" s="115"/>
      <c r="J149" s="115"/>
      <c r="K149" s="115"/>
      <c r="L149" s="115"/>
      <c r="M149" s="115"/>
      <c r="N149" s="115"/>
    </row>
    <row r="150" spans="1:14" ht="13" x14ac:dyDescent="0.3">
      <c r="A150" s="115" t="s">
        <v>301</v>
      </c>
      <c r="B150" s="115"/>
      <c r="C150" s="115"/>
      <c r="D150" s="115"/>
      <c r="E150" s="115"/>
      <c r="F150" s="115"/>
      <c r="G150" s="115"/>
      <c r="H150" s="115"/>
      <c r="I150" s="115"/>
      <c r="J150" s="115"/>
      <c r="K150" s="115"/>
      <c r="L150" s="115"/>
      <c r="M150" s="115"/>
      <c r="N150" s="115"/>
    </row>
    <row r="151" spans="1:14" ht="13" x14ac:dyDescent="0.3">
      <c r="A151" s="115" t="s">
        <v>256</v>
      </c>
      <c r="B151" s="115"/>
      <c r="C151" s="115"/>
      <c r="D151" s="115"/>
      <c r="E151" s="115"/>
      <c r="F151" s="115"/>
      <c r="G151" s="115"/>
      <c r="H151" s="115"/>
      <c r="I151" s="115"/>
      <c r="J151" s="115"/>
      <c r="K151" s="115"/>
      <c r="L151" s="115"/>
      <c r="M151" s="115"/>
      <c r="N151" s="115"/>
    </row>
    <row r="152" spans="1:14" ht="13" thickBot="1" x14ac:dyDescent="0.3">
      <c r="A152" s="49"/>
      <c r="B152" s="49"/>
      <c r="C152" s="49"/>
      <c r="D152" s="49"/>
      <c r="E152" s="49"/>
      <c r="F152" s="49"/>
      <c r="G152" s="49"/>
      <c r="H152" s="49"/>
      <c r="I152" s="49"/>
      <c r="J152" s="49"/>
      <c r="K152" s="49"/>
      <c r="L152" s="49"/>
      <c r="M152" s="49"/>
      <c r="N152" s="49"/>
    </row>
    <row r="153" spans="1:14" x14ac:dyDescent="0.25">
      <c r="A153" s="124" t="s">
        <v>175</v>
      </c>
      <c r="B153" s="124"/>
      <c r="C153" s="124"/>
      <c r="D153" s="124"/>
      <c r="E153" s="124"/>
      <c r="F153" s="124"/>
      <c r="G153" s="124"/>
      <c r="H153" s="124"/>
      <c r="I153" s="124"/>
      <c r="J153" s="124"/>
      <c r="K153" s="124"/>
      <c r="L153" s="124"/>
      <c r="M153" s="124"/>
      <c r="N153" s="124"/>
    </row>
    <row r="154" spans="1:14" x14ac:dyDescent="0.25">
      <c r="A154" s="124" t="s">
        <v>176</v>
      </c>
      <c r="B154" s="124"/>
      <c r="C154" s="124"/>
      <c r="D154" s="124"/>
      <c r="E154" s="124"/>
      <c r="F154" s="124"/>
      <c r="G154" s="124"/>
      <c r="H154" s="124"/>
      <c r="I154" s="124"/>
      <c r="J154" s="124"/>
      <c r="K154" s="124"/>
      <c r="L154" s="124"/>
      <c r="M154" s="124"/>
      <c r="N154" s="124"/>
    </row>
    <row r="155" spans="1:14" ht="13" x14ac:dyDescent="0.3">
      <c r="A155" s="46" t="s">
        <v>178</v>
      </c>
      <c r="B155" s="47" t="s">
        <v>268</v>
      </c>
      <c r="C155" s="47"/>
      <c r="D155" s="47"/>
      <c r="E155" s="47"/>
      <c r="F155" s="47"/>
      <c r="G155" s="47"/>
      <c r="H155" s="47"/>
      <c r="I155" s="47"/>
      <c r="J155" s="47"/>
      <c r="K155" s="47"/>
      <c r="L155" s="47"/>
      <c r="M155" s="47"/>
      <c r="N155" s="47"/>
    </row>
    <row r="156" spans="1:14" ht="13" x14ac:dyDescent="0.3">
      <c r="A156" s="48" t="s">
        <v>179</v>
      </c>
      <c r="B156" s="47" t="s">
        <v>254</v>
      </c>
      <c r="C156" s="47"/>
      <c r="D156" s="47"/>
      <c r="E156" s="47"/>
      <c r="F156" s="47"/>
      <c r="G156" s="47"/>
      <c r="H156" s="47"/>
      <c r="I156" s="47"/>
      <c r="J156" s="47"/>
      <c r="K156" s="47"/>
      <c r="L156" s="47"/>
      <c r="M156" s="47"/>
      <c r="N156" s="47"/>
    </row>
    <row r="157" spans="1:14" ht="13" x14ac:dyDescent="0.3">
      <c r="A157" s="48"/>
      <c r="B157" s="47" t="s">
        <v>177</v>
      </c>
      <c r="C157" s="47"/>
      <c r="D157" s="47"/>
      <c r="E157" s="47"/>
      <c r="F157" s="47"/>
      <c r="G157" s="47"/>
      <c r="H157" s="47"/>
      <c r="I157" s="47"/>
      <c r="J157" s="47"/>
      <c r="K157" s="47"/>
      <c r="L157" s="47"/>
      <c r="M157" s="47"/>
      <c r="N157" s="47"/>
    </row>
    <row r="158" spans="1:14" ht="13" x14ac:dyDescent="0.3">
      <c r="A158" s="48" t="s">
        <v>180</v>
      </c>
      <c r="B158" s="47" t="s">
        <v>223</v>
      </c>
      <c r="C158" s="47"/>
      <c r="D158" s="47"/>
      <c r="E158" s="47"/>
      <c r="F158" s="47"/>
      <c r="G158" s="47"/>
      <c r="H158" s="47"/>
      <c r="I158" s="47"/>
      <c r="J158" s="47"/>
      <c r="K158" s="47"/>
      <c r="L158" s="47"/>
      <c r="M158" s="47"/>
      <c r="N158" s="47"/>
    </row>
    <row r="159" spans="1:14" ht="13" x14ac:dyDescent="0.3">
      <c r="A159" s="48" t="s">
        <v>181</v>
      </c>
      <c r="B159" s="47" t="s">
        <v>269</v>
      </c>
      <c r="C159" s="47"/>
      <c r="D159" s="47"/>
      <c r="E159" s="47"/>
      <c r="F159" s="47"/>
      <c r="G159" s="47"/>
      <c r="H159" s="47"/>
      <c r="I159" s="47"/>
      <c r="J159" s="47"/>
      <c r="K159" s="47"/>
      <c r="L159" s="47"/>
      <c r="M159" s="47"/>
      <c r="N159" s="47"/>
    </row>
  </sheetData>
  <sheetProtection selectLockedCells="1"/>
  <mergeCells count="96">
    <mergeCell ref="A150:N150"/>
    <mergeCell ref="A151:N151"/>
    <mergeCell ref="A148:N148"/>
    <mergeCell ref="A149:N149"/>
    <mergeCell ref="A113:N113"/>
    <mergeCell ref="A129:N129"/>
    <mergeCell ref="A137:B137"/>
    <mergeCell ref="A136:N136"/>
    <mergeCell ref="A131:N131"/>
    <mergeCell ref="A130:N130"/>
    <mergeCell ref="A124:N124"/>
    <mergeCell ref="A125:N125"/>
    <mergeCell ref="A127:N127"/>
    <mergeCell ref="A114:N114"/>
    <mergeCell ref="A116:N116"/>
    <mergeCell ref="A118:N118"/>
    <mergeCell ref="A120:N120"/>
    <mergeCell ref="A126:N126"/>
    <mergeCell ref="A86:N86"/>
    <mergeCell ref="A87:N87"/>
    <mergeCell ref="A108:N108"/>
    <mergeCell ref="A110:N110"/>
    <mergeCell ref="A111:N111"/>
    <mergeCell ref="A101:N101"/>
    <mergeCell ref="A154:N154"/>
    <mergeCell ref="A54:N54"/>
    <mergeCell ref="A56:N56"/>
    <mergeCell ref="A58:N58"/>
    <mergeCell ref="A52:N52"/>
    <mergeCell ref="A59:N59"/>
    <mergeCell ref="A60:N60"/>
    <mergeCell ref="A71:N71"/>
    <mergeCell ref="A73:N73"/>
    <mergeCell ref="A75:N75"/>
    <mergeCell ref="A95:N95"/>
    <mergeCell ref="A96:N96"/>
    <mergeCell ref="A82:N82"/>
    <mergeCell ref="A99:N99"/>
    <mergeCell ref="A100:N100"/>
    <mergeCell ref="A83:N83"/>
    <mergeCell ref="A33:N33"/>
    <mergeCell ref="A35:N35"/>
    <mergeCell ref="A36:N36"/>
    <mergeCell ref="A21:N21"/>
    <mergeCell ref="A16:N16"/>
    <mergeCell ref="A17:N17"/>
    <mergeCell ref="A24:N24"/>
    <mergeCell ref="A25:N25"/>
    <mergeCell ref="A153:N153"/>
    <mergeCell ref="A61:N61"/>
    <mergeCell ref="A63:N63"/>
    <mergeCell ref="A65:N65"/>
    <mergeCell ref="A66:N66"/>
    <mergeCell ref="A76:N76"/>
    <mergeCell ref="A103:N103"/>
    <mergeCell ref="A104:N104"/>
    <mergeCell ref="A106:N106"/>
    <mergeCell ref="A112:N112"/>
    <mergeCell ref="A122:N122"/>
    <mergeCell ref="A128:N128"/>
    <mergeCell ref="A132:N132"/>
    <mergeCell ref="A133:N133"/>
    <mergeCell ref="A134:N135"/>
    <mergeCell ref="A84:N84"/>
    <mergeCell ref="J5:L5"/>
    <mergeCell ref="J6:L6"/>
    <mergeCell ref="A70:N70"/>
    <mergeCell ref="A14:N14"/>
    <mergeCell ref="A50:N50"/>
    <mergeCell ref="A51:N51"/>
    <mergeCell ref="A53:N53"/>
    <mergeCell ref="A18:N18"/>
    <mergeCell ref="A68:N68"/>
    <mergeCell ref="A29:N29"/>
    <mergeCell ref="A9:N9"/>
    <mergeCell ref="A15:N15"/>
    <mergeCell ref="A11:N11"/>
    <mergeCell ref="A12:N12"/>
    <mergeCell ref="A10:N10"/>
    <mergeCell ref="A22:N22"/>
    <mergeCell ref="A77:N77"/>
    <mergeCell ref="A79:N79"/>
    <mergeCell ref="A80:N80"/>
    <mergeCell ref="A81:N81"/>
    <mergeCell ref="A6:E6"/>
    <mergeCell ref="A27:N27"/>
    <mergeCell ref="A19:N19"/>
    <mergeCell ref="A30:N30"/>
    <mergeCell ref="A43:N43"/>
    <mergeCell ref="A44:N44"/>
    <mergeCell ref="A49:N49"/>
    <mergeCell ref="A39:N39"/>
    <mergeCell ref="A40:N40"/>
    <mergeCell ref="A42:N42"/>
    <mergeCell ref="A37:N37"/>
    <mergeCell ref="A32:N32"/>
  </mergeCells>
  <phoneticPr fontId="2" type="noConversion"/>
  <pageMargins left="0.5" right="0.25" top="0.5" bottom="0.5" header="0.5" footer="0.5"/>
  <pageSetup firstPageNumber="0" orientation="landscape" useFirstPageNumber="1" r:id="rId1"/>
  <headerFooter alignWithMargins="0">
    <oddFooter>Page &amp;P of &amp;N</oddFooter>
  </headerFooter>
  <rowBreaks count="1" manualBreakCount="1">
    <brk id="125"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5"/>
  </sheetPr>
  <dimension ref="A1:G22"/>
  <sheetViews>
    <sheetView zoomScale="106" zoomScaleNormal="106" workbookViewId="0">
      <selection activeCell="B3" sqref="B3"/>
    </sheetView>
  </sheetViews>
  <sheetFormatPr defaultRowHeight="12.5" x14ac:dyDescent="0.25"/>
  <cols>
    <col min="1" max="1" width="26.1796875" customWidth="1"/>
    <col min="2" max="2" width="24.1796875" customWidth="1"/>
  </cols>
  <sheetData>
    <row r="1" spans="1:7" x14ac:dyDescent="0.25">
      <c r="A1" s="53" t="s">
        <v>192</v>
      </c>
    </row>
    <row r="2" spans="1:7" ht="15.75" customHeight="1" x14ac:dyDescent="0.25"/>
    <row r="3" spans="1:7" ht="17.149999999999999" customHeight="1" x14ac:dyDescent="0.3">
      <c r="A3" s="54" t="s">
        <v>185</v>
      </c>
      <c r="B3" s="79" t="s">
        <v>194</v>
      </c>
    </row>
    <row r="4" spans="1:7" s="56" customFormat="1" ht="3" customHeight="1" x14ac:dyDescent="0.3">
      <c r="A4" s="55"/>
    </row>
    <row r="5" spans="1:7" ht="17.149999999999999" customHeight="1" x14ac:dyDescent="0.3">
      <c r="A5" s="54" t="s">
        <v>191</v>
      </c>
      <c r="B5" s="79" t="s">
        <v>194</v>
      </c>
    </row>
    <row r="6" spans="1:7" s="58" customFormat="1" ht="3" customHeight="1" x14ac:dyDescent="0.3">
      <c r="A6" s="57"/>
      <c r="B6" s="80"/>
    </row>
    <row r="7" spans="1:7" ht="17.149999999999999" customHeight="1" x14ac:dyDescent="0.3">
      <c r="A7" s="54" t="s">
        <v>186</v>
      </c>
      <c r="B7" s="79" t="s">
        <v>194</v>
      </c>
    </row>
    <row r="8" spans="1:7" s="58" customFormat="1" ht="3" customHeight="1" x14ac:dyDescent="0.3">
      <c r="A8" s="57"/>
      <c r="B8" s="80"/>
    </row>
    <row r="9" spans="1:7" ht="17.149999999999999" customHeight="1" x14ac:dyDescent="0.3">
      <c r="A9" s="54" t="s">
        <v>187</v>
      </c>
      <c r="B9" s="81" t="s">
        <v>194</v>
      </c>
    </row>
    <row r="10" spans="1:7" s="58" customFormat="1" ht="3" customHeight="1" x14ac:dyDescent="0.3">
      <c r="A10" s="57"/>
      <c r="B10" s="80"/>
    </row>
    <row r="11" spans="1:7" ht="17.149999999999999" customHeight="1" x14ac:dyDescent="0.3">
      <c r="A11" s="54" t="s">
        <v>188</v>
      </c>
      <c r="B11" s="79" t="s">
        <v>194</v>
      </c>
    </row>
    <row r="12" spans="1:7" s="58" customFormat="1" ht="3" customHeight="1" x14ac:dyDescent="0.3">
      <c r="A12" s="57"/>
      <c r="B12" s="80"/>
    </row>
    <row r="13" spans="1:7" ht="17.149999999999999" customHeight="1" x14ac:dyDescent="0.3">
      <c r="A13" s="54" t="s">
        <v>189</v>
      </c>
      <c r="B13" s="79" t="s">
        <v>194</v>
      </c>
      <c r="G13" s="83"/>
    </row>
    <row r="14" spans="1:7" s="56" customFormat="1" ht="3" customHeight="1" x14ac:dyDescent="0.3">
      <c r="A14" s="55"/>
      <c r="B14" s="80"/>
    </row>
    <row r="15" spans="1:7" ht="17.149999999999999" customHeight="1" x14ac:dyDescent="0.3">
      <c r="A15" s="73" t="s">
        <v>190</v>
      </c>
      <c r="B15" s="82" t="s">
        <v>194</v>
      </c>
    </row>
    <row r="16" spans="1:7" s="56" customFormat="1" ht="3" customHeight="1" x14ac:dyDescent="0.3">
      <c r="A16" s="55"/>
    </row>
    <row r="19" spans="1:5" x14ac:dyDescent="0.25">
      <c r="A19" s="143"/>
      <c r="B19" s="143"/>
      <c r="C19" s="143"/>
      <c r="D19" s="143"/>
      <c r="E19" s="143"/>
    </row>
    <row r="20" spans="1:5" ht="18.75" customHeight="1" x14ac:dyDescent="0.25">
      <c r="A20" s="143"/>
      <c r="B20" s="143"/>
      <c r="C20" s="143"/>
      <c r="D20" s="143"/>
      <c r="E20" s="143"/>
    </row>
    <row r="21" spans="1:5" ht="13" x14ac:dyDescent="0.3">
      <c r="A21" s="75"/>
      <c r="B21" s="2"/>
      <c r="C21" s="2"/>
      <c r="D21" s="2"/>
      <c r="E21" s="2"/>
    </row>
    <row r="22" spans="1:5" ht="13" x14ac:dyDescent="0.3">
      <c r="A22" s="113"/>
      <c r="B22" s="113"/>
      <c r="C22" s="113"/>
      <c r="D22" s="113"/>
      <c r="E22" s="113"/>
    </row>
  </sheetData>
  <mergeCells count="2">
    <mergeCell ref="A19:E20"/>
    <mergeCell ref="A22:E22"/>
  </mergeCells>
  <phoneticPr fontId="2" type="noConversion"/>
  <pageMargins left="0.5" right="0.5" top="0.5" bottom="0.5" header="0.5" footer="0.5"/>
  <pageSetup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indexed="10"/>
  </sheetPr>
  <dimension ref="A1:AQ974"/>
  <sheetViews>
    <sheetView workbookViewId="0">
      <selection activeCell="G9" sqref="G9:I9"/>
    </sheetView>
  </sheetViews>
  <sheetFormatPr defaultColWidth="3.1796875" defaultRowHeight="20.149999999999999" customHeight="1" x14ac:dyDescent="0.2"/>
  <cols>
    <col min="1" max="1" width="2.36328125" style="14" customWidth="1"/>
    <col min="2" max="3" width="3.1796875" style="14"/>
    <col min="4" max="4" width="4" style="14" customWidth="1"/>
    <col min="5" max="8" width="3.1796875" style="14"/>
    <col min="9" max="9" width="3.1796875" style="14" customWidth="1"/>
    <col min="10" max="10" width="4.1796875" style="14" customWidth="1"/>
    <col min="11" max="13" width="3.1796875" style="14"/>
    <col min="14" max="14" width="3.1796875" style="14" customWidth="1"/>
    <col min="15" max="16384" width="3.1796875" style="14"/>
  </cols>
  <sheetData>
    <row r="1" spans="1:43" s="15" customFormat="1" ht="20.149999999999999" customHeight="1" x14ac:dyDescent="0.65">
      <c r="A1" s="14"/>
      <c r="B1" s="14"/>
      <c r="C1" s="14"/>
      <c r="D1" s="14"/>
      <c r="E1" s="14"/>
      <c r="F1" s="50"/>
      <c r="G1" s="50"/>
      <c r="H1" s="50"/>
      <c r="I1" s="146" t="s">
        <v>3</v>
      </c>
      <c r="J1" s="146"/>
      <c r="K1" s="146"/>
      <c r="L1" s="146"/>
      <c r="M1" s="146"/>
      <c r="N1" s="146"/>
      <c r="O1" s="146"/>
      <c r="P1" s="146"/>
      <c r="Q1" s="146"/>
      <c r="R1" s="146"/>
      <c r="S1" s="146"/>
      <c r="T1" s="146"/>
      <c r="U1" s="146"/>
      <c r="V1" s="146"/>
      <c r="W1" s="146"/>
      <c r="X1" s="146"/>
      <c r="Y1" s="146"/>
      <c r="Z1" s="146"/>
      <c r="AA1" s="146"/>
      <c r="AB1" s="146"/>
      <c r="AC1" s="146"/>
      <c r="AD1" s="146"/>
      <c r="AE1" s="146"/>
      <c r="AF1" s="146"/>
      <c r="AG1" s="146"/>
      <c r="AH1" s="146"/>
      <c r="AI1" s="144" t="s">
        <v>13</v>
      </c>
      <c r="AJ1" s="144"/>
      <c r="AK1" s="144"/>
      <c r="AL1" s="144"/>
      <c r="AM1" s="145" t="str">
        <f>COVER!B15</f>
        <v xml:space="preserve"> </v>
      </c>
      <c r="AN1" s="145"/>
      <c r="AO1" s="145"/>
      <c r="AP1" s="145"/>
      <c r="AQ1" s="145"/>
    </row>
    <row r="2" spans="1:43" s="15" customFormat="1" ht="20.149999999999999" customHeight="1" x14ac:dyDescent="0.25">
      <c r="A2" s="144" t="s">
        <v>4</v>
      </c>
      <c r="B2" s="144"/>
      <c r="C2" s="144"/>
      <c r="D2" s="144"/>
      <c r="E2" s="155" t="str">
        <f>COVER!B9</f>
        <v xml:space="preserve"> </v>
      </c>
      <c r="F2" s="155"/>
      <c r="G2" s="155"/>
      <c r="H2" s="155"/>
      <c r="I2" s="14"/>
      <c r="J2" s="14"/>
      <c r="K2" s="14"/>
      <c r="L2" s="14"/>
      <c r="M2" s="144" t="s">
        <v>6</v>
      </c>
      <c r="N2" s="144"/>
      <c r="O2" s="144"/>
      <c r="P2" s="144"/>
      <c r="Q2" s="154" t="str">
        <f>COVER!B7</f>
        <v xml:space="preserve"> </v>
      </c>
      <c r="R2" s="154"/>
      <c r="S2" s="154"/>
      <c r="T2" s="154"/>
      <c r="U2" s="154"/>
      <c r="V2" s="14"/>
      <c r="W2" s="14"/>
      <c r="X2" s="144" t="s">
        <v>5</v>
      </c>
      <c r="Y2" s="144"/>
      <c r="Z2" s="144"/>
      <c r="AA2" s="144"/>
      <c r="AB2" s="154" t="str">
        <f>COVER!B3</f>
        <v xml:space="preserve"> </v>
      </c>
      <c r="AC2" s="154"/>
      <c r="AD2" s="154"/>
      <c r="AE2" s="154"/>
      <c r="AF2" s="154"/>
      <c r="AG2" s="154"/>
      <c r="AH2" s="154"/>
      <c r="AI2" s="154"/>
    </row>
    <row r="3" spans="1:43" s="15" customFormat="1" ht="5.25" customHeight="1" x14ac:dyDescent="0.2">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row>
    <row r="4" spans="1:43" s="15" customFormat="1" ht="20.149999999999999" customHeight="1" x14ac:dyDescent="0.25">
      <c r="A4" s="14"/>
      <c r="B4" s="14" t="s">
        <v>182</v>
      </c>
      <c r="C4" s="14"/>
      <c r="D4" s="14"/>
      <c r="E4" s="154" t="str">
        <f>COVER!B11</f>
        <v xml:space="preserve"> </v>
      </c>
      <c r="F4" s="154"/>
      <c r="G4" s="154"/>
      <c r="H4" s="154"/>
      <c r="I4" s="14"/>
      <c r="J4" s="51" t="s">
        <v>183</v>
      </c>
      <c r="K4" s="14"/>
      <c r="L4" s="14"/>
      <c r="M4" s="14"/>
      <c r="N4" s="14"/>
      <c r="O4" s="176" t="str">
        <f>COVER!B13</f>
        <v xml:space="preserve"> </v>
      </c>
      <c r="P4" s="176"/>
      <c r="Q4" s="176"/>
      <c r="R4" s="176"/>
      <c r="S4" s="176"/>
      <c r="T4" s="176"/>
      <c r="U4" s="176"/>
      <c r="V4" s="176"/>
      <c r="W4" s="176"/>
      <c r="X4" s="176"/>
      <c r="Y4" s="14"/>
      <c r="Z4" s="14"/>
      <c r="AA4" s="14"/>
      <c r="AB4" s="14"/>
      <c r="AC4" s="14"/>
      <c r="AD4" s="14"/>
      <c r="AE4" s="14"/>
      <c r="AF4" s="144" t="s">
        <v>184</v>
      </c>
      <c r="AG4" s="144"/>
      <c r="AH4" s="144"/>
      <c r="AI4" s="144"/>
      <c r="AJ4" s="154" t="str">
        <f>COVER!B5</f>
        <v xml:space="preserve"> </v>
      </c>
      <c r="AK4" s="154"/>
      <c r="AL4" s="154"/>
      <c r="AM4" s="154"/>
      <c r="AN4" s="154"/>
      <c r="AO4" s="154"/>
      <c r="AP4" s="154"/>
      <c r="AQ4" s="154"/>
    </row>
    <row r="5" spans="1:43" s="15" customFormat="1" ht="20.149999999999999" customHeight="1" x14ac:dyDescent="0.2">
      <c r="A5" s="14"/>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row>
    <row r="6" spans="1:43" s="15" customFormat="1" ht="20.149999999999999" customHeight="1" x14ac:dyDescent="0.3">
      <c r="A6" s="165" t="s">
        <v>0</v>
      </c>
      <c r="B6" s="166"/>
      <c r="C6" s="166"/>
      <c r="D6" s="166"/>
      <c r="E6" s="166"/>
      <c r="F6" s="166"/>
      <c r="G6" s="173" t="s">
        <v>1</v>
      </c>
      <c r="H6" s="173"/>
      <c r="I6" s="173"/>
      <c r="J6" s="156" t="s">
        <v>2</v>
      </c>
      <c r="K6" s="157"/>
      <c r="L6" s="157"/>
      <c r="M6" s="171" t="str">
        <f>COVER!B15</f>
        <v xml:space="preserve"> </v>
      </c>
      <c r="N6" s="171"/>
      <c r="O6" s="171"/>
      <c r="P6" s="171"/>
      <c r="Q6" s="171"/>
      <c r="R6" s="171"/>
      <c r="S6" s="171"/>
      <c r="T6" s="171"/>
      <c r="U6" s="171"/>
      <c r="V6" s="171"/>
      <c r="W6" s="171"/>
      <c r="X6" s="171"/>
      <c r="Y6" s="171"/>
      <c r="Z6" s="171"/>
      <c r="AA6" s="171"/>
      <c r="AB6" s="171"/>
      <c r="AC6" s="171"/>
      <c r="AD6" s="171"/>
      <c r="AE6" s="171"/>
      <c r="AF6" s="171"/>
      <c r="AG6" s="171"/>
      <c r="AH6" s="171"/>
      <c r="AI6" s="171"/>
      <c r="AJ6" s="171"/>
      <c r="AK6" s="171"/>
      <c r="AL6" s="171"/>
      <c r="AM6" s="171"/>
      <c r="AN6" s="171"/>
      <c r="AO6" s="171"/>
      <c r="AP6" s="171"/>
      <c r="AQ6" s="172"/>
    </row>
    <row r="7" spans="1:43" s="15" customFormat="1" ht="20.149999999999999" customHeight="1" x14ac:dyDescent="0.3">
      <c r="A7" s="167"/>
      <c r="B7" s="168"/>
      <c r="C7" s="168"/>
      <c r="D7" s="168"/>
      <c r="E7" s="168"/>
      <c r="F7" s="168"/>
      <c r="G7" s="174"/>
      <c r="H7" s="174"/>
      <c r="I7" s="174"/>
      <c r="J7" s="158"/>
      <c r="K7" s="158"/>
      <c r="L7" s="158"/>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row>
    <row r="8" spans="1:43" s="15" customFormat="1" ht="20.149999999999999" customHeight="1" thickBot="1" x14ac:dyDescent="0.25">
      <c r="A8" s="169"/>
      <c r="B8" s="170"/>
      <c r="C8" s="170"/>
      <c r="D8" s="170"/>
      <c r="E8" s="170"/>
      <c r="F8" s="170"/>
      <c r="G8" s="175"/>
      <c r="H8" s="175"/>
      <c r="I8" s="175"/>
      <c r="J8" s="159"/>
      <c r="K8" s="159"/>
      <c r="L8" s="159"/>
      <c r="M8" s="25">
        <v>1</v>
      </c>
      <c r="N8" s="25">
        <f>M8+1</f>
        <v>2</v>
      </c>
      <c r="O8" s="25">
        <f t="shared" ref="O8:AQ8" si="0">N8+1</f>
        <v>3</v>
      </c>
      <c r="P8" s="25">
        <f t="shared" si="0"/>
        <v>4</v>
      </c>
      <c r="Q8" s="25">
        <f t="shared" si="0"/>
        <v>5</v>
      </c>
      <c r="R8" s="25">
        <f t="shared" si="0"/>
        <v>6</v>
      </c>
      <c r="S8" s="25">
        <f t="shared" si="0"/>
        <v>7</v>
      </c>
      <c r="T8" s="25">
        <f t="shared" si="0"/>
        <v>8</v>
      </c>
      <c r="U8" s="25">
        <f t="shared" si="0"/>
        <v>9</v>
      </c>
      <c r="V8" s="25">
        <f t="shared" si="0"/>
        <v>10</v>
      </c>
      <c r="W8" s="25">
        <f t="shared" si="0"/>
        <v>11</v>
      </c>
      <c r="X8" s="25">
        <f t="shared" si="0"/>
        <v>12</v>
      </c>
      <c r="Y8" s="25">
        <f t="shared" si="0"/>
        <v>13</v>
      </c>
      <c r="Z8" s="25">
        <f t="shared" si="0"/>
        <v>14</v>
      </c>
      <c r="AA8" s="25">
        <f t="shared" si="0"/>
        <v>15</v>
      </c>
      <c r="AB8" s="25">
        <f t="shared" si="0"/>
        <v>16</v>
      </c>
      <c r="AC8" s="25">
        <f t="shared" si="0"/>
        <v>17</v>
      </c>
      <c r="AD8" s="25">
        <f t="shared" si="0"/>
        <v>18</v>
      </c>
      <c r="AE8" s="25">
        <f t="shared" si="0"/>
        <v>19</v>
      </c>
      <c r="AF8" s="25">
        <f t="shared" si="0"/>
        <v>20</v>
      </c>
      <c r="AG8" s="25">
        <f t="shared" si="0"/>
        <v>21</v>
      </c>
      <c r="AH8" s="25">
        <f t="shared" si="0"/>
        <v>22</v>
      </c>
      <c r="AI8" s="25">
        <f t="shared" si="0"/>
        <v>23</v>
      </c>
      <c r="AJ8" s="25">
        <f t="shared" si="0"/>
        <v>24</v>
      </c>
      <c r="AK8" s="25">
        <f t="shared" si="0"/>
        <v>25</v>
      </c>
      <c r="AL8" s="25">
        <f t="shared" si="0"/>
        <v>26</v>
      </c>
      <c r="AM8" s="25">
        <f t="shared" si="0"/>
        <v>27</v>
      </c>
      <c r="AN8" s="25">
        <f t="shared" si="0"/>
        <v>28</v>
      </c>
      <c r="AO8" s="25">
        <f t="shared" si="0"/>
        <v>29</v>
      </c>
      <c r="AP8" s="25">
        <f t="shared" si="0"/>
        <v>30</v>
      </c>
      <c r="AQ8" s="25">
        <f t="shared" si="0"/>
        <v>31</v>
      </c>
    </row>
    <row r="9" spans="1:43" s="15" customFormat="1" ht="20.149999999999999" customHeight="1" thickTop="1" x14ac:dyDescent="0.2">
      <c r="A9" s="160"/>
      <c r="B9" s="161"/>
      <c r="C9" s="161"/>
      <c r="D9" s="161"/>
      <c r="E9" s="161"/>
      <c r="F9" s="161"/>
      <c r="G9" s="162"/>
      <c r="H9" s="163"/>
      <c r="I9" s="163"/>
      <c r="J9" s="164" t="str">
        <f>IF(A9&gt;0,SUM(M9:AQ9)," ")</f>
        <v xml:space="preserve"> </v>
      </c>
      <c r="K9" s="164"/>
      <c r="L9" s="164"/>
      <c r="M9" s="86"/>
      <c r="N9" s="86"/>
      <c r="O9" s="86"/>
      <c r="P9" s="87"/>
      <c r="Q9" s="87"/>
      <c r="R9" s="87"/>
      <c r="S9" s="87"/>
      <c r="T9" s="87"/>
      <c r="U9" s="87"/>
      <c r="V9" s="87"/>
      <c r="W9" s="87"/>
      <c r="X9" s="87"/>
      <c r="Y9" s="87"/>
      <c r="Z9" s="87"/>
      <c r="AA9" s="87"/>
      <c r="AB9" s="87"/>
      <c r="AC9" s="87"/>
      <c r="AD9" s="87"/>
      <c r="AE9" s="87"/>
      <c r="AF9" s="87"/>
      <c r="AG9" s="87"/>
      <c r="AH9" s="87"/>
      <c r="AI9" s="87"/>
      <c r="AJ9" s="87"/>
      <c r="AK9" s="87"/>
      <c r="AL9" s="87"/>
      <c r="AM9" s="87"/>
      <c r="AN9" s="87"/>
      <c r="AO9" s="87"/>
      <c r="AP9" s="87"/>
      <c r="AQ9" s="87"/>
    </row>
    <row r="10" spans="1:43" s="15" customFormat="1" ht="20.149999999999999" customHeight="1" x14ac:dyDescent="0.2">
      <c r="A10" s="148" t="s">
        <v>7</v>
      </c>
      <c r="B10" s="149"/>
      <c r="C10" s="149"/>
      <c r="D10" s="149"/>
      <c r="E10" s="149"/>
      <c r="F10" s="149"/>
      <c r="G10" s="149"/>
      <c r="H10" s="149"/>
      <c r="I10" s="149"/>
      <c r="J10" s="150" t="str">
        <f>IF(A9&gt;0,SUM(M10:AQ10)," ")</f>
        <v xml:space="preserve"> </v>
      </c>
      <c r="K10" s="150"/>
      <c r="L10" s="150"/>
      <c r="M10" s="84"/>
      <c r="N10" s="84"/>
      <c r="O10" s="85"/>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row>
    <row r="11" spans="1:43" s="15" customFormat="1" ht="20.149999999999999" customHeight="1" x14ac:dyDescent="0.2">
      <c r="A11" s="151"/>
      <c r="B11" s="152"/>
      <c r="C11" s="152"/>
      <c r="D11" s="152"/>
      <c r="E11" s="152"/>
      <c r="F11" s="152"/>
      <c r="G11" s="153"/>
      <c r="H11" s="153"/>
      <c r="I11" s="153"/>
      <c r="J11" s="147" t="str">
        <f>IF(A11&gt;0,SUM(M11:AQ11)," ")</f>
        <v xml:space="preserve"> </v>
      </c>
      <c r="K11" s="147"/>
      <c r="L11" s="147"/>
      <c r="M11" s="87"/>
      <c r="N11" s="87"/>
      <c r="O11" s="87"/>
      <c r="P11" s="87"/>
      <c r="Q11" s="87"/>
      <c r="R11" s="87"/>
      <c r="S11" s="87"/>
      <c r="T11" s="87"/>
      <c r="U11" s="87"/>
      <c r="V11" s="87"/>
      <c r="W11" s="87"/>
      <c r="X11" s="87"/>
      <c r="Y11" s="87"/>
      <c r="Z11" s="87"/>
      <c r="AA11" s="87"/>
      <c r="AB11" s="87"/>
      <c r="AC11" s="87"/>
      <c r="AD11" s="87"/>
      <c r="AE11" s="87"/>
      <c r="AF11" s="87"/>
      <c r="AG11" s="87"/>
      <c r="AH11" s="87"/>
      <c r="AI11" s="87"/>
      <c r="AJ11" s="87"/>
      <c r="AK11" s="87"/>
      <c r="AL11" s="87"/>
      <c r="AM11" s="87"/>
      <c r="AN11" s="87"/>
      <c r="AO11" s="87"/>
      <c r="AP11" s="87"/>
      <c r="AQ11" s="87"/>
    </row>
    <row r="12" spans="1:43" s="15" customFormat="1" ht="20.149999999999999" customHeight="1" x14ac:dyDescent="0.2">
      <c r="A12" s="148" t="s">
        <v>7</v>
      </c>
      <c r="B12" s="149"/>
      <c r="C12" s="149"/>
      <c r="D12" s="149"/>
      <c r="E12" s="149"/>
      <c r="F12" s="149"/>
      <c r="G12" s="149"/>
      <c r="H12" s="149"/>
      <c r="I12" s="149"/>
      <c r="J12" s="150" t="str">
        <f>IF(A11&gt;0,SUM(M12:AQ12)," ")</f>
        <v xml:space="preserve"> </v>
      </c>
      <c r="K12" s="150"/>
      <c r="L12" s="150"/>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row>
    <row r="13" spans="1:43" s="15" customFormat="1" ht="20.149999999999999" customHeight="1" x14ac:dyDescent="0.2">
      <c r="A13" s="151"/>
      <c r="B13" s="152"/>
      <c r="C13" s="152"/>
      <c r="D13" s="152"/>
      <c r="E13" s="152"/>
      <c r="F13" s="152"/>
      <c r="G13" s="153"/>
      <c r="H13" s="153"/>
      <c r="I13" s="153"/>
      <c r="J13" s="147" t="str">
        <f>IF(A13&gt;0,SUM(M13:AQ13)," ")</f>
        <v xml:space="preserve"> </v>
      </c>
      <c r="K13" s="147"/>
      <c r="L13" s="147"/>
      <c r="M13" s="87"/>
      <c r="N13" s="87"/>
      <c r="O13" s="87"/>
      <c r="P13" s="87"/>
      <c r="Q13" s="87"/>
      <c r="R13" s="87"/>
      <c r="S13" s="87"/>
      <c r="T13" s="87"/>
      <c r="U13" s="87"/>
      <c r="V13" s="87"/>
      <c r="W13" s="87"/>
      <c r="X13" s="87"/>
      <c r="Y13" s="87"/>
      <c r="Z13" s="87"/>
      <c r="AA13" s="87"/>
      <c r="AB13" s="87"/>
      <c r="AC13" s="87"/>
      <c r="AD13" s="87"/>
      <c r="AE13" s="87"/>
      <c r="AF13" s="87"/>
      <c r="AG13" s="87"/>
      <c r="AH13" s="87"/>
      <c r="AI13" s="87"/>
      <c r="AJ13" s="87"/>
      <c r="AK13" s="87"/>
      <c r="AL13" s="87"/>
      <c r="AM13" s="87"/>
      <c r="AN13" s="87"/>
      <c r="AO13" s="87"/>
      <c r="AP13" s="87"/>
      <c r="AQ13" s="87"/>
    </row>
    <row r="14" spans="1:43" s="15" customFormat="1" ht="20.149999999999999" customHeight="1" x14ac:dyDescent="0.2">
      <c r="A14" s="148" t="s">
        <v>7</v>
      </c>
      <c r="B14" s="149"/>
      <c r="C14" s="149"/>
      <c r="D14" s="149"/>
      <c r="E14" s="149"/>
      <c r="F14" s="149"/>
      <c r="G14" s="149"/>
      <c r="H14" s="149"/>
      <c r="I14" s="149"/>
      <c r="J14" s="150" t="str">
        <f>IF(A13&gt;0,SUM(M14:AQ14)," ")</f>
        <v xml:space="preserve"> </v>
      </c>
      <c r="K14" s="150"/>
      <c r="L14" s="150"/>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row>
    <row r="15" spans="1:43" s="15" customFormat="1" ht="20.149999999999999" customHeight="1" x14ac:dyDescent="0.2">
      <c r="A15" s="151"/>
      <c r="B15" s="152"/>
      <c r="C15" s="152"/>
      <c r="D15" s="152"/>
      <c r="E15" s="152"/>
      <c r="F15" s="152"/>
      <c r="G15" s="153"/>
      <c r="H15" s="153"/>
      <c r="I15" s="153"/>
      <c r="J15" s="147" t="str">
        <f>IF(A15&gt;0,SUM(M15:AQ15)," ")</f>
        <v xml:space="preserve"> </v>
      </c>
      <c r="K15" s="147"/>
      <c r="L15" s="14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row>
    <row r="16" spans="1:43" s="15" customFormat="1" ht="20.149999999999999" customHeight="1" x14ac:dyDescent="0.2">
      <c r="A16" s="148" t="s">
        <v>7</v>
      </c>
      <c r="B16" s="149"/>
      <c r="C16" s="149"/>
      <c r="D16" s="149"/>
      <c r="E16" s="149"/>
      <c r="F16" s="149"/>
      <c r="G16" s="149"/>
      <c r="H16" s="149"/>
      <c r="I16" s="149"/>
      <c r="J16" s="150" t="str">
        <f>IF(A15&gt;0,SUM(M16:AQ16)," ")</f>
        <v xml:space="preserve"> </v>
      </c>
      <c r="K16" s="150"/>
      <c r="L16" s="150"/>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row>
    <row r="17" spans="1:43" s="15" customFormat="1" ht="20.149999999999999" customHeight="1" x14ac:dyDescent="0.2">
      <c r="A17" s="151"/>
      <c r="B17" s="152"/>
      <c r="C17" s="152"/>
      <c r="D17" s="152"/>
      <c r="E17" s="152"/>
      <c r="F17" s="152"/>
      <c r="G17" s="153"/>
      <c r="H17" s="153"/>
      <c r="I17" s="153"/>
      <c r="J17" s="147" t="str">
        <f>IF(A17&gt;0,SUM(M17:AQ17)," ")</f>
        <v xml:space="preserve"> </v>
      </c>
      <c r="K17" s="147"/>
      <c r="L17" s="147"/>
      <c r="M17" s="87"/>
      <c r="N17" s="87"/>
      <c r="O17" s="87"/>
      <c r="P17" s="87"/>
      <c r="Q17" s="87"/>
      <c r="R17" s="87"/>
      <c r="S17" s="87"/>
      <c r="T17" s="87"/>
      <c r="U17" s="87"/>
      <c r="V17" s="87"/>
      <c r="W17" s="87"/>
      <c r="X17" s="87"/>
      <c r="Y17" s="87"/>
      <c r="Z17" s="87"/>
      <c r="AA17" s="87"/>
      <c r="AB17" s="87"/>
      <c r="AC17" s="87"/>
      <c r="AD17" s="87"/>
      <c r="AE17" s="87"/>
      <c r="AF17" s="87"/>
      <c r="AG17" s="87"/>
      <c r="AH17" s="87"/>
      <c r="AI17" s="87"/>
      <c r="AJ17" s="87"/>
      <c r="AK17" s="87"/>
      <c r="AL17" s="87"/>
      <c r="AM17" s="87"/>
      <c r="AN17" s="87"/>
      <c r="AO17" s="87"/>
      <c r="AP17" s="87"/>
      <c r="AQ17" s="87"/>
    </row>
    <row r="18" spans="1:43" s="15" customFormat="1" ht="20.149999999999999" customHeight="1" x14ac:dyDescent="0.2">
      <c r="A18" s="148" t="s">
        <v>7</v>
      </c>
      <c r="B18" s="149"/>
      <c r="C18" s="149"/>
      <c r="D18" s="149"/>
      <c r="E18" s="149"/>
      <c r="F18" s="149"/>
      <c r="G18" s="149"/>
      <c r="H18" s="149"/>
      <c r="I18" s="149"/>
      <c r="J18" s="150" t="str">
        <f>IF(A17&gt;0,SUM(M18:AQ18)," ")</f>
        <v xml:space="preserve"> </v>
      </c>
      <c r="K18" s="150"/>
      <c r="L18" s="150"/>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row>
    <row r="19" spans="1:43" s="15" customFormat="1" ht="20.149999999999999" customHeight="1" x14ac:dyDescent="0.2">
      <c r="A19" s="151"/>
      <c r="B19" s="152"/>
      <c r="C19" s="152"/>
      <c r="D19" s="152"/>
      <c r="E19" s="152"/>
      <c r="F19" s="152"/>
      <c r="G19" s="153"/>
      <c r="H19" s="153"/>
      <c r="I19" s="153"/>
      <c r="J19" s="147" t="str">
        <f>IF(A19&gt;0,SUM(M19:AQ19)," ")</f>
        <v xml:space="preserve"> </v>
      </c>
      <c r="K19" s="147"/>
      <c r="L19" s="14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row>
    <row r="20" spans="1:43" s="15" customFormat="1" ht="20.149999999999999" customHeight="1" x14ac:dyDescent="0.2">
      <c r="A20" s="148" t="s">
        <v>7</v>
      </c>
      <c r="B20" s="149"/>
      <c r="C20" s="149"/>
      <c r="D20" s="149"/>
      <c r="E20" s="149"/>
      <c r="F20" s="149"/>
      <c r="G20" s="149"/>
      <c r="H20" s="149"/>
      <c r="I20" s="149"/>
      <c r="J20" s="150" t="str">
        <f>IF(A19&gt;0,SUM(M20:AQ20)," ")</f>
        <v xml:space="preserve"> </v>
      </c>
      <c r="K20" s="150"/>
      <c r="L20" s="150"/>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4"/>
      <c r="AN20" s="84"/>
      <c r="AO20" s="84"/>
      <c r="AP20" s="84"/>
      <c r="AQ20" s="84"/>
    </row>
    <row r="21" spans="1:43" s="15" customFormat="1" ht="20.149999999999999" customHeight="1" x14ac:dyDescent="0.2">
      <c r="A21" s="151"/>
      <c r="B21" s="152"/>
      <c r="C21" s="152"/>
      <c r="D21" s="152"/>
      <c r="E21" s="152"/>
      <c r="F21" s="152"/>
      <c r="G21" s="153"/>
      <c r="H21" s="153"/>
      <c r="I21" s="153"/>
      <c r="J21" s="147" t="str">
        <f>IF(A21&gt;0,SUM(M21:AQ21)," ")</f>
        <v xml:space="preserve"> </v>
      </c>
      <c r="K21" s="147"/>
      <c r="L21" s="147"/>
      <c r="M21" s="87"/>
      <c r="N21" s="87"/>
      <c r="O21" s="87"/>
      <c r="P21" s="87"/>
      <c r="Q21" s="87"/>
      <c r="R21" s="87"/>
      <c r="S21" s="87"/>
      <c r="T21" s="87"/>
      <c r="U21" s="87"/>
      <c r="V21" s="87"/>
      <c r="W21" s="87"/>
      <c r="X21" s="87"/>
      <c r="Y21" s="87"/>
      <c r="Z21" s="87"/>
      <c r="AA21" s="87"/>
      <c r="AB21" s="87"/>
      <c r="AC21" s="87"/>
      <c r="AD21" s="87"/>
      <c r="AE21" s="87"/>
      <c r="AF21" s="87"/>
      <c r="AG21" s="87"/>
      <c r="AH21" s="87"/>
      <c r="AI21" s="87"/>
      <c r="AJ21" s="87"/>
      <c r="AK21" s="87"/>
      <c r="AL21" s="87"/>
      <c r="AM21" s="87"/>
      <c r="AN21" s="87"/>
      <c r="AO21" s="87"/>
      <c r="AP21" s="87"/>
      <c r="AQ21" s="87"/>
    </row>
    <row r="22" spans="1:43" s="15" customFormat="1" ht="20.149999999999999" customHeight="1" x14ac:dyDescent="0.2">
      <c r="A22" s="148" t="s">
        <v>7</v>
      </c>
      <c r="B22" s="149"/>
      <c r="C22" s="149"/>
      <c r="D22" s="149"/>
      <c r="E22" s="149"/>
      <c r="F22" s="149"/>
      <c r="G22" s="149"/>
      <c r="H22" s="149"/>
      <c r="I22" s="149"/>
      <c r="J22" s="150" t="str">
        <f>IF(A21&gt;0,SUM(M22:AQ22)," ")</f>
        <v xml:space="preserve"> </v>
      </c>
      <c r="K22" s="150"/>
      <c r="L22" s="150"/>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c r="AL22" s="84"/>
      <c r="AM22" s="84"/>
      <c r="AN22" s="84"/>
      <c r="AO22" s="84"/>
      <c r="AP22" s="84"/>
      <c r="AQ22" s="84"/>
    </row>
    <row r="23" spans="1:43" s="15" customFormat="1" ht="20.149999999999999" customHeight="1" x14ac:dyDescent="0.2">
      <c r="A23" s="151"/>
      <c r="B23" s="152"/>
      <c r="C23" s="152"/>
      <c r="D23" s="152"/>
      <c r="E23" s="152"/>
      <c r="F23" s="152"/>
      <c r="G23" s="153"/>
      <c r="H23" s="153"/>
      <c r="I23" s="153"/>
      <c r="J23" s="147" t="str">
        <f>IF(A23&gt;0,SUM(M23:AQ23)," ")</f>
        <v xml:space="preserve"> </v>
      </c>
      <c r="K23" s="147"/>
      <c r="L23" s="147"/>
      <c r="M23" s="87"/>
      <c r="N23" s="87"/>
      <c r="O23" s="87"/>
      <c r="P23" s="87"/>
      <c r="Q23" s="87"/>
      <c r="R23" s="87"/>
      <c r="S23" s="87"/>
      <c r="T23" s="87"/>
      <c r="U23" s="87"/>
      <c r="V23" s="87"/>
      <c r="W23" s="87"/>
      <c r="X23" s="87"/>
      <c r="Y23" s="87"/>
      <c r="Z23" s="87"/>
      <c r="AA23" s="87"/>
      <c r="AB23" s="87"/>
      <c r="AC23" s="87"/>
      <c r="AD23" s="87"/>
      <c r="AE23" s="87"/>
      <c r="AF23" s="87"/>
      <c r="AG23" s="87"/>
      <c r="AH23" s="87"/>
      <c r="AI23" s="87"/>
      <c r="AJ23" s="87"/>
      <c r="AK23" s="87"/>
      <c r="AL23" s="87"/>
      <c r="AM23" s="87"/>
      <c r="AN23" s="87"/>
      <c r="AO23" s="87"/>
      <c r="AP23" s="87"/>
      <c r="AQ23" s="87"/>
    </row>
    <row r="24" spans="1:43" s="15" customFormat="1" ht="20.149999999999999" customHeight="1" x14ac:dyDescent="0.2">
      <c r="A24" s="148" t="s">
        <v>7</v>
      </c>
      <c r="B24" s="149"/>
      <c r="C24" s="149"/>
      <c r="D24" s="149"/>
      <c r="E24" s="149"/>
      <c r="F24" s="149"/>
      <c r="G24" s="149"/>
      <c r="H24" s="149"/>
      <c r="I24" s="149"/>
      <c r="J24" s="150" t="str">
        <f>IF(A23&gt;0,SUM(M24:AQ24)," ")</f>
        <v xml:space="preserve"> </v>
      </c>
      <c r="K24" s="150"/>
      <c r="L24" s="150"/>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c r="AL24" s="84"/>
      <c r="AM24" s="84"/>
      <c r="AN24" s="84"/>
      <c r="AO24" s="84"/>
      <c r="AP24" s="84"/>
      <c r="AQ24" s="84"/>
    </row>
    <row r="25" spans="1:43" s="15" customFormat="1" ht="20.149999999999999" customHeight="1" x14ac:dyDescent="0.2">
      <c r="A25" s="151"/>
      <c r="B25" s="152"/>
      <c r="C25" s="152"/>
      <c r="D25" s="152"/>
      <c r="E25" s="152"/>
      <c r="F25" s="152"/>
      <c r="G25" s="153"/>
      <c r="H25" s="153"/>
      <c r="I25" s="153"/>
      <c r="J25" s="147" t="str">
        <f>IF(A25&gt;0,SUM(M25:AQ25)," ")</f>
        <v xml:space="preserve"> </v>
      </c>
      <c r="K25" s="147"/>
      <c r="L25" s="14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87"/>
      <c r="AO25" s="87"/>
      <c r="AP25" s="87"/>
      <c r="AQ25" s="87"/>
    </row>
    <row r="26" spans="1:43" s="15" customFormat="1" ht="20.149999999999999" customHeight="1" x14ac:dyDescent="0.2">
      <c r="A26" s="148" t="s">
        <v>7</v>
      </c>
      <c r="B26" s="149"/>
      <c r="C26" s="149"/>
      <c r="D26" s="149"/>
      <c r="E26" s="149"/>
      <c r="F26" s="149"/>
      <c r="G26" s="149"/>
      <c r="H26" s="149"/>
      <c r="I26" s="149"/>
      <c r="J26" s="150" t="str">
        <f>IF(A25&gt;0,SUM(M26:AQ26)," ")</f>
        <v xml:space="preserve"> </v>
      </c>
      <c r="K26" s="150"/>
      <c r="L26" s="150"/>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c r="AL26" s="84"/>
      <c r="AM26" s="84"/>
      <c r="AN26" s="84"/>
      <c r="AO26" s="84"/>
      <c r="AP26" s="84"/>
      <c r="AQ26" s="84"/>
    </row>
    <row r="27" spans="1:43" s="15" customFormat="1" ht="20.149999999999999" customHeight="1" x14ac:dyDescent="0.2">
      <c r="A27" s="151"/>
      <c r="B27" s="152"/>
      <c r="C27" s="152"/>
      <c r="D27" s="152"/>
      <c r="E27" s="152"/>
      <c r="F27" s="152"/>
      <c r="G27" s="153"/>
      <c r="H27" s="153"/>
      <c r="I27" s="153"/>
      <c r="J27" s="147" t="str">
        <f>IF(A27&gt;0,SUM(M27:AQ27)," ")</f>
        <v xml:space="preserve"> </v>
      </c>
      <c r="K27" s="147"/>
      <c r="L27" s="14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87"/>
      <c r="AM27" s="87"/>
      <c r="AN27" s="87"/>
      <c r="AO27" s="87"/>
      <c r="AP27" s="87"/>
      <c r="AQ27" s="87"/>
    </row>
    <row r="28" spans="1:43" s="15" customFormat="1" ht="20.149999999999999" customHeight="1" x14ac:dyDescent="0.2">
      <c r="A28" s="148" t="s">
        <v>7</v>
      </c>
      <c r="B28" s="149"/>
      <c r="C28" s="149"/>
      <c r="D28" s="149"/>
      <c r="E28" s="149"/>
      <c r="F28" s="149"/>
      <c r="G28" s="149"/>
      <c r="H28" s="149"/>
      <c r="I28" s="149"/>
      <c r="J28" s="150" t="str">
        <f>IF(A27&gt;0,SUM(M28:AQ28)," ")</f>
        <v xml:space="preserve"> </v>
      </c>
      <c r="K28" s="150"/>
      <c r="L28" s="150"/>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c r="AL28" s="84"/>
      <c r="AM28" s="84"/>
      <c r="AN28" s="84"/>
      <c r="AO28" s="84"/>
      <c r="AP28" s="84"/>
      <c r="AQ28" s="84"/>
    </row>
    <row r="29" spans="1:43" s="15" customFormat="1" ht="20.149999999999999" customHeight="1" x14ac:dyDescent="0.2">
      <c r="A29" s="151"/>
      <c r="B29" s="152"/>
      <c r="C29" s="152"/>
      <c r="D29" s="152"/>
      <c r="E29" s="152"/>
      <c r="F29" s="152"/>
      <c r="G29" s="153"/>
      <c r="H29" s="153"/>
      <c r="I29" s="153"/>
      <c r="J29" s="147" t="str">
        <f>IF(A29&gt;0,SUM(M29:AQ29)," ")</f>
        <v xml:space="preserve"> </v>
      </c>
      <c r="K29" s="147"/>
      <c r="L29" s="147"/>
      <c r="M29" s="87"/>
      <c r="N29" s="87"/>
      <c r="O29" s="87"/>
      <c r="P29" s="87"/>
      <c r="Q29" s="87"/>
      <c r="R29" s="87"/>
      <c r="S29" s="87"/>
      <c r="T29" s="87"/>
      <c r="U29" s="87"/>
      <c r="V29" s="87"/>
      <c r="W29" s="87"/>
      <c r="X29" s="87"/>
      <c r="Y29" s="87"/>
      <c r="Z29" s="87"/>
      <c r="AA29" s="87"/>
      <c r="AB29" s="87"/>
      <c r="AC29" s="87"/>
      <c r="AD29" s="87"/>
      <c r="AE29" s="87"/>
      <c r="AF29" s="87"/>
      <c r="AG29" s="87"/>
      <c r="AH29" s="87"/>
      <c r="AI29" s="87"/>
      <c r="AJ29" s="87"/>
      <c r="AK29" s="87"/>
      <c r="AL29" s="87"/>
      <c r="AM29" s="87"/>
      <c r="AN29" s="87"/>
      <c r="AO29" s="87"/>
      <c r="AP29" s="87"/>
      <c r="AQ29" s="87"/>
    </row>
    <row r="30" spans="1:43" s="15" customFormat="1" ht="20.149999999999999" customHeight="1" x14ac:dyDescent="0.2">
      <c r="A30" s="148" t="s">
        <v>7</v>
      </c>
      <c r="B30" s="149"/>
      <c r="C30" s="149"/>
      <c r="D30" s="149"/>
      <c r="E30" s="149"/>
      <c r="F30" s="149"/>
      <c r="G30" s="149"/>
      <c r="H30" s="149"/>
      <c r="I30" s="149"/>
      <c r="J30" s="150" t="str">
        <f>IF(A29&gt;0,SUM(M30:AQ30)," ")</f>
        <v xml:space="preserve"> </v>
      </c>
      <c r="K30" s="150"/>
      <c r="L30" s="150"/>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c r="AM30" s="84"/>
      <c r="AN30" s="84"/>
      <c r="AO30" s="84"/>
      <c r="AP30" s="84"/>
      <c r="AQ30" s="84"/>
    </row>
    <row r="31" spans="1:43" s="15" customFormat="1" ht="20.149999999999999" customHeight="1" x14ac:dyDescent="0.2">
      <c r="A31" s="151"/>
      <c r="B31" s="152"/>
      <c r="C31" s="152"/>
      <c r="D31" s="152"/>
      <c r="E31" s="152"/>
      <c r="F31" s="152"/>
      <c r="G31" s="153"/>
      <c r="H31" s="153"/>
      <c r="I31" s="153"/>
      <c r="J31" s="147" t="str">
        <f>IF(A31&gt;0,SUM(M31:AQ31)," ")</f>
        <v xml:space="preserve"> </v>
      </c>
      <c r="K31" s="147"/>
      <c r="L31" s="147"/>
      <c r="M31" s="87"/>
      <c r="N31" s="87"/>
      <c r="O31" s="87"/>
      <c r="P31" s="87"/>
      <c r="Q31" s="87"/>
      <c r="R31" s="87"/>
      <c r="S31" s="87"/>
      <c r="T31" s="87"/>
      <c r="U31" s="87"/>
      <c r="V31" s="87"/>
      <c r="W31" s="87"/>
      <c r="X31" s="87"/>
      <c r="Y31" s="87"/>
      <c r="Z31" s="87"/>
      <c r="AA31" s="87"/>
      <c r="AB31" s="87"/>
      <c r="AC31" s="87"/>
      <c r="AD31" s="87"/>
      <c r="AE31" s="87"/>
      <c r="AF31" s="87"/>
      <c r="AG31" s="87"/>
      <c r="AH31" s="87"/>
      <c r="AI31" s="87"/>
      <c r="AJ31" s="87"/>
      <c r="AK31" s="87"/>
      <c r="AL31" s="87"/>
      <c r="AM31" s="87"/>
      <c r="AN31" s="87"/>
      <c r="AO31" s="87"/>
      <c r="AP31" s="87"/>
      <c r="AQ31" s="87"/>
    </row>
    <row r="32" spans="1:43" s="15" customFormat="1" ht="20.149999999999999" customHeight="1" x14ac:dyDescent="0.2">
      <c r="A32" s="148" t="s">
        <v>7</v>
      </c>
      <c r="B32" s="149"/>
      <c r="C32" s="149"/>
      <c r="D32" s="149"/>
      <c r="E32" s="149"/>
      <c r="F32" s="149"/>
      <c r="G32" s="149"/>
      <c r="H32" s="149"/>
      <c r="I32" s="149"/>
      <c r="J32" s="150" t="str">
        <f>IF(A31&gt;0,SUM(M32:AQ32)," ")</f>
        <v xml:space="preserve"> </v>
      </c>
      <c r="K32" s="150"/>
      <c r="L32" s="150"/>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row>
    <row r="33" spans="1:43" s="15" customFormat="1" ht="20.149999999999999" customHeight="1" x14ac:dyDescent="0.2">
      <c r="A33" s="151"/>
      <c r="B33" s="152"/>
      <c r="C33" s="152"/>
      <c r="D33" s="152"/>
      <c r="E33" s="152"/>
      <c r="F33" s="152"/>
      <c r="G33" s="153"/>
      <c r="H33" s="153"/>
      <c r="I33" s="153"/>
      <c r="J33" s="147" t="str">
        <f>IF(A33&gt;0,SUM(M33:AQ33)," ")</f>
        <v xml:space="preserve"> </v>
      </c>
      <c r="K33" s="147"/>
      <c r="L33" s="147"/>
      <c r="M33" s="87"/>
      <c r="N33" s="87"/>
      <c r="O33" s="87"/>
      <c r="P33" s="87"/>
      <c r="Q33" s="87"/>
      <c r="R33" s="87"/>
      <c r="S33" s="87"/>
      <c r="T33" s="87"/>
      <c r="U33" s="87"/>
      <c r="V33" s="87"/>
      <c r="W33" s="87"/>
      <c r="X33" s="87"/>
      <c r="Y33" s="87"/>
      <c r="Z33" s="87"/>
      <c r="AA33" s="87"/>
      <c r="AB33" s="87"/>
      <c r="AC33" s="87"/>
      <c r="AD33" s="87"/>
      <c r="AE33" s="87"/>
      <c r="AF33" s="87"/>
      <c r="AG33" s="87"/>
      <c r="AH33" s="87"/>
      <c r="AI33" s="87"/>
      <c r="AJ33" s="87"/>
      <c r="AK33" s="87"/>
      <c r="AL33" s="87"/>
      <c r="AM33" s="87"/>
      <c r="AN33" s="87"/>
      <c r="AO33" s="87"/>
      <c r="AP33" s="87"/>
      <c r="AQ33" s="87"/>
    </row>
    <row r="34" spans="1:43" s="15" customFormat="1" ht="20.149999999999999" customHeight="1" x14ac:dyDescent="0.2">
      <c r="A34" s="148" t="s">
        <v>7</v>
      </c>
      <c r="B34" s="149"/>
      <c r="C34" s="149"/>
      <c r="D34" s="149"/>
      <c r="E34" s="149"/>
      <c r="F34" s="149"/>
      <c r="G34" s="149"/>
      <c r="H34" s="149"/>
      <c r="I34" s="149"/>
      <c r="J34" s="150" t="str">
        <f>IF(A33&gt;0,SUM(M34:AQ34)," ")</f>
        <v xml:space="preserve"> </v>
      </c>
      <c r="K34" s="150"/>
      <c r="L34" s="150"/>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row>
    <row r="35" spans="1:43" s="15" customFormat="1" ht="20.149999999999999" customHeight="1" x14ac:dyDescent="0.2">
      <c r="A35" s="151"/>
      <c r="B35" s="152"/>
      <c r="C35" s="152"/>
      <c r="D35" s="152"/>
      <c r="E35" s="152"/>
      <c r="F35" s="152"/>
      <c r="G35" s="153"/>
      <c r="H35" s="153"/>
      <c r="I35" s="153"/>
      <c r="J35" s="147" t="str">
        <f>IF(A35&gt;0,SUM(M35:AQ35)," ")</f>
        <v xml:space="preserve"> </v>
      </c>
      <c r="K35" s="147"/>
      <c r="L35" s="147"/>
      <c r="M35" s="87"/>
      <c r="N35" s="87"/>
      <c r="O35" s="87"/>
      <c r="P35" s="87"/>
      <c r="Q35" s="87"/>
      <c r="R35" s="87"/>
      <c r="S35" s="87"/>
      <c r="T35" s="87"/>
      <c r="U35" s="87"/>
      <c r="V35" s="87"/>
      <c r="W35" s="87"/>
      <c r="X35" s="87"/>
      <c r="Y35" s="87"/>
      <c r="Z35" s="87"/>
      <c r="AA35" s="87"/>
      <c r="AB35" s="87"/>
      <c r="AC35" s="87"/>
      <c r="AD35" s="87"/>
      <c r="AE35" s="87"/>
      <c r="AF35" s="87"/>
      <c r="AG35" s="87"/>
      <c r="AH35" s="87"/>
      <c r="AI35" s="87"/>
      <c r="AJ35" s="87"/>
      <c r="AK35" s="87"/>
      <c r="AL35" s="87"/>
      <c r="AM35" s="87"/>
      <c r="AN35" s="87"/>
      <c r="AO35" s="87"/>
      <c r="AP35" s="87"/>
      <c r="AQ35" s="87"/>
    </row>
    <row r="36" spans="1:43" s="15" customFormat="1" ht="20.149999999999999" customHeight="1" x14ac:dyDescent="0.2">
      <c r="A36" s="148" t="s">
        <v>7</v>
      </c>
      <c r="B36" s="149"/>
      <c r="C36" s="149"/>
      <c r="D36" s="149"/>
      <c r="E36" s="149"/>
      <c r="F36" s="149"/>
      <c r="G36" s="149"/>
      <c r="H36" s="149"/>
      <c r="I36" s="149"/>
      <c r="J36" s="150" t="str">
        <f>IF(A35&gt;0,SUM(M36:AQ36)," ")</f>
        <v xml:space="preserve"> </v>
      </c>
      <c r="K36" s="150"/>
      <c r="L36" s="150"/>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c r="AL36" s="84"/>
      <c r="AM36" s="84"/>
      <c r="AN36" s="84"/>
      <c r="AO36" s="84"/>
      <c r="AP36" s="84"/>
      <c r="AQ36" s="84"/>
    </row>
    <row r="37" spans="1:43" s="15" customFormat="1" ht="20.149999999999999" customHeight="1" x14ac:dyDescent="0.2">
      <c r="A37" s="151"/>
      <c r="B37" s="152"/>
      <c r="C37" s="152"/>
      <c r="D37" s="152"/>
      <c r="E37" s="152"/>
      <c r="F37" s="152"/>
      <c r="G37" s="153"/>
      <c r="H37" s="153"/>
      <c r="I37" s="153"/>
      <c r="J37" s="147" t="str">
        <f>IF(A37&gt;0,SUM(M37:AQ37)," ")</f>
        <v xml:space="preserve"> </v>
      </c>
      <c r="K37" s="147"/>
      <c r="L37" s="14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c r="AL37" s="87"/>
      <c r="AM37" s="87"/>
      <c r="AN37" s="87"/>
      <c r="AO37" s="87"/>
      <c r="AP37" s="87"/>
      <c r="AQ37" s="87"/>
    </row>
    <row r="38" spans="1:43" s="15" customFormat="1" ht="20.149999999999999" customHeight="1" x14ac:dyDescent="0.2">
      <c r="A38" s="148" t="s">
        <v>7</v>
      </c>
      <c r="B38" s="149"/>
      <c r="C38" s="149"/>
      <c r="D38" s="149"/>
      <c r="E38" s="149"/>
      <c r="F38" s="149"/>
      <c r="G38" s="149"/>
      <c r="H38" s="149"/>
      <c r="I38" s="149"/>
      <c r="J38" s="150" t="str">
        <f>IF(A37&gt;0,SUM(M38:AQ38)," ")</f>
        <v xml:space="preserve"> </v>
      </c>
      <c r="K38" s="150"/>
      <c r="L38" s="150"/>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c r="AL38" s="84"/>
      <c r="AM38" s="84"/>
      <c r="AN38" s="84"/>
      <c r="AO38" s="84"/>
      <c r="AP38" s="84"/>
      <c r="AQ38" s="84"/>
    </row>
    <row r="39" spans="1:43" s="15" customFormat="1" ht="20.149999999999999" customHeight="1" x14ac:dyDescent="0.2">
      <c r="A39" s="151"/>
      <c r="B39" s="152"/>
      <c r="C39" s="152"/>
      <c r="D39" s="152"/>
      <c r="E39" s="152"/>
      <c r="F39" s="152"/>
      <c r="G39" s="153"/>
      <c r="H39" s="153"/>
      <c r="I39" s="153"/>
      <c r="J39" s="147" t="str">
        <f>IF(A39&gt;0,SUM(M39:AQ39)," ")</f>
        <v xml:space="preserve"> </v>
      </c>
      <c r="K39" s="147"/>
      <c r="L39" s="14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row>
    <row r="40" spans="1:43" s="15" customFormat="1" ht="20.149999999999999" customHeight="1" x14ac:dyDescent="0.2">
      <c r="A40" s="148" t="s">
        <v>7</v>
      </c>
      <c r="B40" s="149"/>
      <c r="C40" s="149"/>
      <c r="D40" s="149"/>
      <c r="E40" s="149"/>
      <c r="F40" s="149"/>
      <c r="G40" s="149"/>
      <c r="H40" s="149"/>
      <c r="I40" s="149"/>
      <c r="J40" s="150" t="str">
        <f>IF(A39&gt;0,SUM(M40:AQ40)," ")</f>
        <v xml:space="preserve"> </v>
      </c>
      <c r="K40" s="150"/>
      <c r="L40" s="150"/>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c r="AL40" s="84"/>
      <c r="AM40" s="84"/>
      <c r="AN40" s="84"/>
      <c r="AO40" s="84"/>
      <c r="AP40" s="84"/>
      <c r="AQ40" s="84"/>
    </row>
    <row r="41" spans="1:43" s="15" customFormat="1" ht="20.149999999999999" customHeight="1" x14ac:dyDescent="0.2">
      <c r="A41" s="151"/>
      <c r="B41" s="152"/>
      <c r="C41" s="152"/>
      <c r="D41" s="152"/>
      <c r="E41" s="152"/>
      <c r="F41" s="152"/>
      <c r="G41" s="153"/>
      <c r="H41" s="153"/>
      <c r="I41" s="153"/>
      <c r="J41" s="147" t="str">
        <f>IF(A41&gt;0,SUM(M41:AQ41)," ")</f>
        <v xml:space="preserve"> </v>
      </c>
      <c r="K41" s="147"/>
      <c r="L41" s="14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row>
    <row r="42" spans="1:43" s="15" customFormat="1" ht="20.149999999999999" customHeight="1" x14ac:dyDescent="0.2">
      <c r="A42" s="148" t="s">
        <v>7</v>
      </c>
      <c r="B42" s="149"/>
      <c r="C42" s="149"/>
      <c r="D42" s="149"/>
      <c r="E42" s="149"/>
      <c r="F42" s="149"/>
      <c r="G42" s="149"/>
      <c r="H42" s="149"/>
      <c r="I42" s="149"/>
      <c r="J42" s="150" t="str">
        <f>IF(A41&gt;0,SUM(M42:AQ42)," ")</f>
        <v xml:space="preserve"> </v>
      </c>
      <c r="K42" s="150"/>
      <c r="L42" s="150"/>
      <c r="M42" s="84"/>
      <c r="N42" s="84"/>
      <c r="O42" s="84"/>
      <c r="P42" s="84"/>
      <c r="Q42" s="84"/>
      <c r="R42" s="84"/>
      <c r="S42" s="84"/>
      <c r="T42" s="84"/>
      <c r="U42" s="84"/>
      <c r="V42" s="84"/>
      <c r="W42" s="84"/>
      <c r="X42" s="84"/>
      <c r="Y42" s="84"/>
      <c r="Z42" s="84"/>
      <c r="AA42" s="84"/>
      <c r="AB42" s="84"/>
      <c r="AC42" s="84"/>
      <c r="AD42" s="84"/>
      <c r="AE42" s="84"/>
      <c r="AF42" s="84"/>
      <c r="AG42" s="84"/>
      <c r="AH42" s="84"/>
      <c r="AI42" s="84"/>
      <c r="AJ42" s="84"/>
      <c r="AK42" s="84"/>
      <c r="AL42" s="84"/>
      <c r="AM42" s="84"/>
      <c r="AN42" s="84"/>
      <c r="AO42" s="84"/>
      <c r="AP42" s="84"/>
      <c r="AQ42" s="84"/>
    </row>
    <row r="43" spans="1:43" s="15" customFormat="1" ht="20.149999999999999" customHeight="1" x14ac:dyDescent="0.2">
      <c r="A43" s="151"/>
      <c r="B43" s="152"/>
      <c r="C43" s="152"/>
      <c r="D43" s="152"/>
      <c r="E43" s="152"/>
      <c r="F43" s="152"/>
      <c r="G43" s="153"/>
      <c r="H43" s="153"/>
      <c r="I43" s="153"/>
      <c r="J43" s="147" t="str">
        <f>IF(A43&gt;0,SUM(M43:AQ43)," ")</f>
        <v xml:space="preserve"> </v>
      </c>
      <c r="K43" s="147"/>
      <c r="L43" s="147"/>
      <c r="M43" s="87"/>
      <c r="N43" s="87"/>
      <c r="O43" s="87"/>
      <c r="P43" s="87"/>
      <c r="Q43" s="87"/>
      <c r="R43" s="87"/>
      <c r="S43" s="87"/>
      <c r="T43" s="87"/>
      <c r="U43" s="87"/>
      <c r="V43" s="87"/>
      <c r="W43" s="87"/>
      <c r="X43" s="87"/>
      <c r="Y43" s="87"/>
      <c r="Z43" s="87"/>
      <c r="AA43" s="87"/>
      <c r="AB43" s="87"/>
      <c r="AC43" s="87"/>
      <c r="AD43" s="87"/>
      <c r="AE43" s="87"/>
      <c r="AF43" s="87"/>
      <c r="AG43" s="87"/>
      <c r="AH43" s="87"/>
      <c r="AI43" s="87"/>
      <c r="AJ43" s="87"/>
      <c r="AK43" s="87"/>
      <c r="AL43" s="87"/>
      <c r="AM43" s="87"/>
      <c r="AN43" s="87"/>
      <c r="AO43" s="87"/>
      <c r="AP43" s="87"/>
      <c r="AQ43" s="87"/>
    </row>
    <row r="44" spans="1:43" s="15" customFormat="1" ht="20.149999999999999" customHeight="1" x14ac:dyDescent="0.2">
      <c r="A44" s="148" t="s">
        <v>7</v>
      </c>
      <c r="B44" s="149"/>
      <c r="C44" s="149"/>
      <c r="D44" s="149"/>
      <c r="E44" s="149"/>
      <c r="F44" s="149"/>
      <c r="G44" s="149"/>
      <c r="H44" s="149"/>
      <c r="I44" s="149"/>
      <c r="J44" s="150" t="str">
        <f>IF(A43&gt;0,SUM(M44:AQ44)," ")</f>
        <v xml:space="preserve"> </v>
      </c>
      <c r="K44" s="150"/>
      <c r="L44" s="150"/>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L44" s="84"/>
      <c r="AM44" s="84"/>
      <c r="AN44" s="84"/>
      <c r="AO44" s="84"/>
      <c r="AP44" s="84"/>
      <c r="AQ44" s="84"/>
    </row>
    <row r="45" spans="1:43" s="15" customFormat="1" ht="20.149999999999999" customHeight="1" x14ac:dyDescent="0.2">
      <c r="A45" s="151"/>
      <c r="B45" s="152"/>
      <c r="C45" s="152"/>
      <c r="D45" s="152"/>
      <c r="E45" s="152"/>
      <c r="F45" s="152"/>
      <c r="G45" s="153"/>
      <c r="H45" s="153"/>
      <c r="I45" s="153"/>
      <c r="J45" s="147" t="str">
        <f>IF(A45&gt;0,SUM(M45:AQ45)," ")</f>
        <v xml:space="preserve"> </v>
      </c>
      <c r="K45" s="147"/>
      <c r="L45" s="14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L45" s="87"/>
      <c r="AM45" s="87"/>
      <c r="AN45" s="87"/>
      <c r="AO45" s="87"/>
      <c r="AP45" s="87"/>
      <c r="AQ45" s="87"/>
    </row>
    <row r="46" spans="1:43" s="15" customFormat="1" ht="20.149999999999999" customHeight="1" x14ac:dyDescent="0.2">
      <c r="A46" s="148" t="s">
        <v>7</v>
      </c>
      <c r="B46" s="149"/>
      <c r="C46" s="149"/>
      <c r="D46" s="149"/>
      <c r="E46" s="149"/>
      <c r="F46" s="149"/>
      <c r="G46" s="149"/>
      <c r="H46" s="149"/>
      <c r="I46" s="149"/>
      <c r="J46" s="150" t="str">
        <f>IF(A45&gt;0,SUM(M46:AQ46)," ")</f>
        <v xml:space="preserve"> </v>
      </c>
      <c r="K46" s="150"/>
      <c r="L46" s="150"/>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L46" s="84"/>
      <c r="AM46" s="84"/>
      <c r="AN46" s="84"/>
      <c r="AO46" s="84"/>
      <c r="AP46" s="84"/>
      <c r="AQ46" s="84"/>
    </row>
    <row r="47" spans="1:43" s="15" customFormat="1" ht="20.149999999999999" customHeight="1" x14ac:dyDescent="0.2">
      <c r="A47" s="151"/>
      <c r="B47" s="152"/>
      <c r="C47" s="152"/>
      <c r="D47" s="152"/>
      <c r="E47" s="152"/>
      <c r="F47" s="152"/>
      <c r="G47" s="153"/>
      <c r="H47" s="153"/>
      <c r="I47" s="153"/>
      <c r="J47" s="147" t="str">
        <f>IF(A47&gt;0,SUM(M47:AQ47)," ")</f>
        <v xml:space="preserve"> </v>
      </c>
      <c r="K47" s="147"/>
      <c r="L47" s="147"/>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row>
    <row r="48" spans="1:43" s="15" customFormat="1" ht="20.149999999999999" customHeight="1" x14ac:dyDescent="0.2">
      <c r="A48" s="148" t="s">
        <v>7</v>
      </c>
      <c r="B48" s="149"/>
      <c r="C48" s="149"/>
      <c r="D48" s="149"/>
      <c r="E48" s="149"/>
      <c r="F48" s="149"/>
      <c r="G48" s="149"/>
      <c r="H48" s="149"/>
      <c r="I48" s="149"/>
      <c r="J48" s="150" t="str">
        <f>IF(A47&gt;0,SUM(M48:AQ48)," ")</f>
        <v xml:space="preserve"> </v>
      </c>
      <c r="K48" s="150"/>
      <c r="L48" s="150"/>
      <c r="M48" s="84"/>
      <c r="N48" s="84"/>
      <c r="O48" s="84"/>
      <c r="P48" s="84"/>
      <c r="Q48" s="84"/>
      <c r="R48" s="84"/>
      <c r="S48" s="84"/>
      <c r="T48" s="84"/>
      <c r="U48" s="84"/>
      <c r="V48" s="84"/>
      <c r="W48" s="84"/>
      <c r="X48" s="84"/>
      <c r="Y48" s="84"/>
      <c r="Z48" s="84"/>
      <c r="AA48" s="84"/>
      <c r="AB48" s="84"/>
      <c r="AC48" s="84"/>
      <c r="AD48" s="84"/>
      <c r="AE48" s="84"/>
      <c r="AF48" s="84"/>
      <c r="AG48" s="84"/>
      <c r="AH48" s="84"/>
      <c r="AI48" s="84"/>
      <c r="AJ48" s="84"/>
      <c r="AK48" s="84"/>
      <c r="AL48" s="84"/>
      <c r="AM48" s="84"/>
      <c r="AN48" s="84"/>
      <c r="AO48" s="84"/>
      <c r="AP48" s="84"/>
      <c r="AQ48" s="84"/>
    </row>
    <row r="49" spans="1:43" s="15" customFormat="1" ht="20.149999999999999" customHeight="1" x14ac:dyDescent="0.2">
      <c r="A49" s="151"/>
      <c r="B49" s="152"/>
      <c r="C49" s="152"/>
      <c r="D49" s="152"/>
      <c r="E49" s="152"/>
      <c r="F49" s="152"/>
      <c r="G49" s="153"/>
      <c r="H49" s="153"/>
      <c r="I49" s="153"/>
      <c r="J49" s="147" t="str">
        <f>IF(A49&gt;0,SUM(M49:AQ49)," ")</f>
        <v xml:space="preserve"> </v>
      </c>
      <c r="K49" s="147"/>
      <c r="L49" s="147"/>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row>
    <row r="50" spans="1:43" s="15" customFormat="1" ht="20.149999999999999" customHeight="1" x14ac:dyDescent="0.2">
      <c r="A50" s="148" t="s">
        <v>7</v>
      </c>
      <c r="B50" s="149"/>
      <c r="C50" s="149"/>
      <c r="D50" s="149"/>
      <c r="E50" s="149"/>
      <c r="F50" s="149"/>
      <c r="G50" s="149"/>
      <c r="H50" s="149"/>
      <c r="I50" s="149"/>
      <c r="J50" s="150" t="str">
        <f>IF(A49&gt;0,SUM(M50:AQ50)," ")</f>
        <v xml:space="preserve"> </v>
      </c>
      <c r="K50" s="150"/>
      <c r="L50" s="150"/>
      <c r="M50" s="84"/>
      <c r="N50" s="84"/>
      <c r="O50" s="84"/>
      <c r="P50" s="84"/>
      <c r="Q50" s="84"/>
      <c r="R50" s="84"/>
      <c r="S50" s="84"/>
      <c r="T50" s="84"/>
      <c r="U50" s="84"/>
      <c r="V50" s="84"/>
      <c r="W50" s="84"/>
      <c r="X50" s="84"/>
      <c r="Y50" s="84"/>
      <c r="Z50" s="84"/>
      <c r="AA50" s="84"/>
      <c r="AB50" s="84"/>
      <c r="AC50" s="84"/>
      <c r="AD50" s="84"/>
      <c r="AE50" s="84"/>
      <c r="AF50" s="84"/>
      <c r="AG50" s="84"/>
      <c r="AH50" s="84"/>
      <c r="AI50" s="84"/>
      <c r="AJ50" s="84"/>
      <c r="AK50" s="84"/>
      <c r="AL50" s="84"/>
      <c r="AM50" s="84"/>
      <c r="AN50" s="84"/>
      <c r="AO50" s="84"/>
      <c r="AP50" s="84"/>
      <c r="AQ50" s="84"/>
    </row>
    <row r="51" spans="1:43" s="15" customFormat="1" ht="20.149999999999999" customHeight="1" x14ac:dyDescent="0.2">
      <c r="A51" s="151"/>
      <c r="B51" s="152"/>
      <c r="C51" s="152"/>
      <c r="D51" s="152"/>
      <c r="E51" s="152"/>
      <c r="F51" s="152"/>
      <c r="G51" s="153"/>
      <c r="H51" s="153"/>
      <c r="I51" s="153"/>
      <c r="J51" s="147" t="str">
        <f>IF(A51&gt;0,SUM(M51:AQ51)," ")</f>
        <v xml:space="preserve"> </v>
      </c>
      <c r="K51" s="147"/>
      <c r="L51" s="147"/>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row>
    <row r="52" spans="1:43" s="15" customFormat="1" ht="20.149999999999999" customHeight="1" x14ac:dyDescent="0.2">
      <c r="A52" s="148" t="s">
        <v>7</v>
      </c>
      <c r="B52" s="149"/>
      <c r="C52" s="149"/>
      <c r="D52" s="149"/>
      <c r="E52" s="149"/>
      <c r="F52" s="149"/>
      <c r="G52" s="149"/>
      <c r="H52" s="149"/>
      <c r="I52" s="149"/>
      <c r="J52" s="150" t="str">
        <f>IF(A51&gt;0,SUM(M52:AQ52)," ")</f>
        <v xml:space="preserve"> </v>
      </c>
      <c r="K52" s="150"/>
      <c r="L52" s="150"/>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84"/>
      <c r="AP52" s="84"/>
      <c r="AQ52" s="84"/>
    </row>
    <row r="53" spans="1:43" s="15" customFormat="1" ht="20.149999999999999" customHeight="1" x14ac:dyDescent="0.2">
      <c r="A53" s="151"/>
      <c r="B53" s="152"/>
      <c r="C53" s="152"/>
      <c r="D53" s="152"/>
      <c r="E53" s="152"/>
      <c r="F53" s="152"/>
      <c r="G53" s="153"/>
      <c r="H53" s="153"/>
      <c r="I53" s="153"/>
      <c r="J53" s="147" t="str">
        <f>IF(A53&gt;0,SUM(M53:AQ53)," ")</f>
        <v xml:space="preserve"> </v>
      </c>
      <c r="K53" s="147"/>
      <c r="L53" s="147"/>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row>
    <row r="54" spans="1:43" s="15" customFormat="1" ht="20.149999999999999" customHeight="1" x14ac:dyDescent="0.2">
      <c r="A54" s="148" t="s">
        <v>7</v>
      </c>
      <c r="B54" s="149"/>
      <c r="C54" s="149"/>
      <c r="D54" s="149"/>
      <c r="E54" s="149"/>
      <c r="F54" s="149"/>
      <c r="G54" s="149"/>
      <c r="H54" s="149"/>
      <c r="I54" s="149"/>
      <c r="J54" s="150" t="str">
        <f>IF(A53&gt;0,SUM(M54:AQ54)," ")</f>
        <v xml:space="preserve"> </v>
      </c>
      <c r="K54" s="150"/>
      <c r="L54" s="150"/>
      <c r="M54" s="84"/>
      <c r="N54" s="84"/>
      <c r="O54" s="84"/>
      <c r="P54" s="84"/>
      <c r="Q54" s="84"/>
      <c r="R54" s="84"/>
      <c r="S54" s="84"/>
      <c r="T54" s="84"/>
      <c r="U54" s="84"/>
      <c r="V54" s="84"/>
      <c r="W54" s="84"/>
      <c r="X54" s="84"/>
      <c r="Y54" s="84"/>
      <c r="Z54" s="84"/>
      <c r="AA54" s="84"/>
      <c r="AB54" s="84"/>
      <c r="AC54" s="84"/>
      <c r="AD54" s="84"/>
      <c r="AE54" s="84"/>
      <c r="AF54" s="84"/>
      <c r="AG54" s="84"/>
      <c r="AH54" s="84"/>
      <c r="AI54" s="84"/>
      <c r="AJ54" s="84"/>
      <c r="AK54" s="84"/>
      <c r="AL54" s="84"/>
      <c r="AM54" s="84"/>
      <c r="AN54" s="84"/>
      <c r="AO54" s="84"/>
      <c r="AP54" s="84"/>
      <c r="AQ54" s="84"/>
    </row>
    <row r="55" spans="1:43" s="15" customFormat="1" ht="20.149999999999999" customHeight="1" x14ac:dyDescent="0.2">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row>
    <row r="56" spans="1:43" s="15" customFormat="1" ht="20.149999999999999" customHeight="1" x14ac:dyDescent="0.2">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row>
    <row r="57" spans="1:43" s="15" customFormat="1" ht="20.149999999999999" customHeight="1" x14ac:dyDescent="0.2">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row>
    <row r="58" spans="1:43" s="15" customFormat="1" ht="20.149999999999999" customHeight="1" x14ac:dyDescent="0.2">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row>
    <row r="59" spans="1:43" s="15" customFormat="1" ht="20.149999999999999" customHeight="1" x14ac:dyDescent="0.2">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row>
    <row r="60" spans="1:43" s="15" customFormat="1" ht="20.149999999999999" customHeight="1" x14ac:dyDescent="0.2">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row>
    <row r="61" spans="1:43" s="15" customFormat="1" ht="20.149999999999999" customHeight="1" x14ac:dyDescent="0.2">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row>
    <row r="62" spans="1:43" s="15" customFormat="1" ht="20.149999999999999" customHeight="1" x14ac:dyDescent="0.2">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row>
    <row r="63" spans="1:43" s="15" customFormat="1" ht="20.149999999999999" customHeight="1" x14ac:dyDescent="0.2">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row>
    <row r="64" spans="1:43" s="15" customFormat="1" ht="20.149999999999999" customHeight="1" x14ac:dyDescent="0.2">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row>
    <row r="65" spans="1:43" s="15" customFormat="1" ht="20.149999999999999" customHeight="1" x14ac:dyDescent="0.2">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row>
    <row r="66" spans="1:43" s="15" customFormat="1" ht="20.149999999999999" customHeight="1" x14ac:dyDescent="0.2">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row>
    <row r="67" spans="1:43" s="15" customFormat="1" ht="20.149999999999999" customHeight="1" x14ac:dyDescent="0.2">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row>
    <row r="68" spans="1:43" s="15" customFormat="1" ht="20.149999999999999" customHeight="1" x14ac:dyDescent="0.2">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row>
    <row r="69" spans="1:43" s="15" customFormat="1" ht="20.149999999999999" customHeight="1" x14ac:dyDescent="0.2">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row>
    <row r="70" spans="1:43" s="15" customFormat="1" ht="20.149999999999999" customHeight="1" x14ac:dyDescent="0.2">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row>
    <row r="71" spans="1:43" s="15" customFormat="1" ht="20.149999999999999" customHeight="1" x14ac:dyDescent="0.2">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row>
    <row r="72" spans="1:43" s="15" customFormat="1" ht="20.149999999999999" customHeight="1" x14ac:dyDescent="0.2">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row>
    <row r="73" spans="1:43" s="15" customFormat="1" ht="20.149999999999999" customHeight="1" x14ac:dyDescent="0.2">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row>
    <row r="74" spans="1:43" s="15" customFormat="1" ht="20.149999999999999" customHeight="1" x14ac:dyDescent="0.2">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row>
    <row r="75" spans="1:43" s="15" customFormat="1" ht="20.149999999999999" customHeight="1" x14ac:dyDescent="0.2">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row>
    <row r="76" spans="1:43" s="15" customFormat="1" ht="20.149999999999999" customHeight="1" x14ac:dyDescent="0.2">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row>
    <row r="77" spans="1:43" s="15" customFormat="1" ht="20.149999999999999" customHeight="1" x14ac:dyDescent="0.2">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row>
    <row r="78" spans="1:43" s="15" customFormat="1" ht="20.149999999999999" customHeight="1" x14ac:dyDescent="0.2">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row>
    <row r="79" spans="1:43" s="15" customFormat="1" ht="20.149999999999999" customHeight="1" x14ac:dyDescent="0.2">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row>
    <row r="80" spans="1:43" s="15" customFormat="1" ht="20.149999999999999" customHeight="1" x14ac:dyDescent="0.2">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row>
    <row r="81" spans="1:43" s="15" customFormat="1" ht="20.149999999999999" customHeight="1" x14ac:dyDescent="0.2">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row>
    <row r="82" spans="1:43" s="15" customFormat="1" ht="20.149999999999999" customHeight="1" x14ac:dyDescent="0.2">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row>
    <row r="83" spans="1:43" s="15" customFormat="1" ht="20.149999999999999" customHeight="1" x14ac:dyDescent="0.2">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row>
    <row r="84" spans="1:43" s="15" customFormat="1" ht="20.149999999999999" customHeight="1" x14ac:dyDescent="0.2">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row>
    <row r="85" spans="1:43" s="15" customFormat="1" ht="20.149999999999999" customHeight="1" x14ac:dyDescent="0.2">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row>
    <row r="86" spans="1:43" s="15" customFormat="1" ht="20.149999999999999" customHeight="1" x14ac:dyDescent="0.2">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row>
    <row r="87" spans="1:43" s="15" customFormat="1" ht="20.149999999999999" customHeight="1" x14ac:dyDescent="0.2">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row>
    <row r="88" spans="1:43" s="15" customFormat="1" ht="20.149999999999999" customHeight="1" x14ac:dyDescent="0.2">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row>
    <row r="89" spans="1:43" s="15" customFormat="1" ht="20.149999999999999" customHeight="1" x14ac:dyDescent="0.2">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row>
    <row r="90" spans="1:43" s="15" customFormat="1" ht="20.149999999999999" customHeight="1" x14ac:dyDescent="0.2">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row>
    <row r="91" spans="1:43" s="15" customFormat="1" ht="20.149999999999999" customHeight="1" x14ac:dyDescent="0.2">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row>
    <row r="92" spans="1:43" s="15" customFormat="1" ht="20.149999999999999" customHeight="1" x14ac:dyDescent="0.2">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row>
    <row r="93" spans="1:43" s="15" customFormat="1" ht="20.149999999999999" customHeight="1" x14ac:dyDescent="0.2">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row>
    <row r="94" spans="1:43" s="15" customFormat="1" ht="20.149999999999999" customHeight="1" x14ac:dyDescent="0.2">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row>
    <row r="95" spans="1:43" s="15" customFormat="1" ht="20.149999999999999" customHeight="1" x14ac:dyDescent="0.2">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row>
    <row r="96" spans="1:43" s="15" customFormat="1" ht="20.149999999999999" customHeight="1" x14ac:dyDescent="0.2">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row>
    <row r="97" spans="1:43" s="15" customFormat="1" ht="20.149999999999999" customHeight="1" x14ac:dyDescent="0.2">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row>
    <row r="98" spans="1:43" s="15" customFormat="1" ht="20.149999999999999" customHeight="1" x14ac:dyDescent="0.2">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row>
    <row r="99" spans="1:43" s="15" customFormat="1" ht="20.149999999999999" customHeight="1" x14ac:dyDescent="0.2">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row>
    <row r="100" spans="1:43" s="15" customFormat="1" ht="20.149999999999999" customHeight="1" x14ac:dyDescent="0.2">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row>
    <row r="101" spans="1:43" s="15" customFormat="1" ht="20.149999999999999" customHeight="1" x14ac:dyDescent="0.2">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row>
    <row r="102" spans="1:43" s="15" customFormat="1" ht="20.149999999999999" customHeight="1" x14ac:dyDescent="0.2">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row>
    <row r="103" spans="1:43" s="15" customFormat="1" ht="20.149999999999999" customHeight="1" x14ac:dyDescent="0.2">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row>
    <row r="104" spans="1:43" s="15" customFormat="1" ht="20.149999999999999" customHeight="1" x14ac:dyDescent="0.2">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row>
    <row r="105" spans="1:43" s="15" customFormat="1" ht="20.149999999999999" customHeight="1" x14ac:dyDescent="0.2">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row>
    <row r="106" spans="1:43" s="15" customFormat="1" ht="20.149999999999999" customHeight="1" x14ac:dyDescent="0.2">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row>
    <row r="107" spans="1:43" s="15" customFormat="1" ht="20.149999999999999" customHeight="1" x14ac:dyDescent="0.2">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row>
    <row r="108" spans="1:43" s="15" customFormat="1" ht="20.149999999999999" customHeight="1" x14ac:dyDescent="0.2">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row>
    <row r="109" spans="1:43" s="15" customFormat="1" ht="20.149999999999999" customHeight="1" x14ac:dyDescent="0.2">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row>
    <row r="110" spans="1:43" s="15" customFormat="1" ht="20.149999999999999" customHeight="1" x14ac:dyDescent="0.2">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row>
    <row r="111" spans="1:43" s="15" customFormat="1" ht="20.149999999999999" customHeight="1" x14ac:dyDescent="0.2">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row>
    <row r="112" spans="1:43" s="15" customFormat="1" ht="20.149999999999999" customHeight="1" x14ac:dyDescent="0.2">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row>
    <row r="113" spans="1:43" s="15" customFormat="1" ht="20.149999999999999" customHeight="1" x14ac:dyDescent="0.2">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row>
    <row r="114" spans="1:43" s="15" customFormat="1" ht="20.149999999999999" customHeight="1" x14ac:dyDescent="0.2">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row>
    <row r="115" spans="1:43" s="15" customFormat="1" ht="20.149999999999999" customHeight="1" x14ac:dyDescent="0.2">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row>
    <row r="116" spans="1:43" s="15" customFormat="1" ht="20.149999999999999" customHeight="1" x14ac:dyDescent="0.2">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row>
    <row r="117" spans="1:43" s="15" customFormat="1" ht="20.149999999999999" customHeight="1" x14ac:dyDescent="0.2">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row>
    <row r="118" spans="1:43" s="15" customFormat="1" ht="20.149999999999999" customHeight="1" x14ac:dyDescent="0.2">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row>
    <row r="119" spans="1:43" s="15" customFormat="1" ht="20.149999999999999" customHeight="1" x14ac:dyDescent="0.2">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row>
    <row r="120" spans="1:43" s="15" customFormat="1" ht="20.149999999999999" customHeight="1" x14ac:dyDescent="0.2">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row>
    <row r="121" spans="1:43" s="15" customFormat="1" ht="20.149999999999999" customHeight="1" x14ac:dyDescent="0.2">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row>
    <row r="122" spans="1:43" s="15" customFormat="1" ht="20.149999999999999" customHeight="1" x14ac:dyDescent="0.2">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row>
    <row r="123" spans="1:43" s="15" customFormat="1" ht="20.149999999999999" customHeight="1" x14ac:dyDescent="0.2">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row>
    <row r="124" spans="1:43" s="15" customFormat="1" ht="20.149999999999999" customHeight="1" x14ac:dyDescent="0.2">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row>
    <row r="125" spans="1:43" s="15" customFormat="1" ht="20.149999999999999" customHeight="1" x14ac:dyDescent="0.2">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row>
    <row r="126" spans="1:43" s="15" customFormat="1" ht="20.149999999999999" customHeight="1" x14ac:dyDescent="0.2">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row>
    <row r="127" spans="1:43" s="15" customFormat="1" ht="20.149999999999999" customHeight="1" x14ac:dyDescent="0.2">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row>
    <row r="128" spans="1:43" s="15" customFormat="1" ht="20.149999999999999" customHeight="1" x14ac:dyDescent="0.2">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row>
    <row r="129" spans="1:43" s="15" customFormat="1" ht="20.149999999999999" customHeight="1" x14ac:dyDescent="0.2">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row>
    <row r="130" spans="1:43" s="15" customFormat="1" ht="20.149999999999999" customHeight="1" x14ac:dyDescent="0.2">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row>
    <row r="131" spans="1:43" s="15" customFormat="1" ht="20.149999999999999" customHeight="1" x14ac:dyDescent="0.2">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row>
    <row r="132" spans="1:43" s="15" customFormat="1" ht="20.149999999999999" customHeight="1" x14ac:dyDescent="0.2">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row>
    <row r="133" spans="1:43" s="15" customFormat="1" ht="20.149999999999999" customHeight="1" x14ac:dyDescent="0.2">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row>
    <row r="134" spans="1:43" s="15" customFormat="1" ht="20.149999999999999" customHeight="1" x14ac:dyDescent="0.2">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row>
    <row r="135" spans="1:43" s="15" customFormat="1" ht="20.149999999999999" customHeight="1" x14ac:dyDescent="0.2">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c r="AO135" s="14"/>
      <c r="AP135" s="14"/>
      <c r="AQ135" s="14"/>
    </row>
    <row r="136" spans="1:43" s="15" customFormat="1" ht="20.149999999999999" customHeight="1" x14ac:dyDescent="0.2">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c r="AO136" s="14"/>
      <c r="AP136" s="14"/>
      <c r="AQ136" s="14"/>
    </row>
    <row r="137" spans="1:43" s="15" customFormat="1" ht="20.149999999999999" customHeight="1" x14ac:dyDescent="0.2">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c r="AO137" s="14"/>
      <c r="AP137" s="14"/>
      <c r="AQ137" s="14"/>
    </row>
    <row r="138" spans="1:43" s="15" customFormat="1" ht="20.149999999999999" customHeight="1" x14ac:dyDescent="0.2">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c r="AO138" s="14"/>
      <c r="AP138" s="14"/>
      <c r="AQ138" s="14"/>
    </row>
    <row r="139" spans="1:43" s="15" customFormat="1" ht="20.149999999999999" customHeight="1" x14ac:dyDescent="0.2">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c r="AO139" s="14"/>
      <c r="AP139" s="14"/>
      <c r="AQ139" s="14"/>
    </row>
    <row r="140" spans="1:43" s="15" customFormat="1" ht="20.149999999999999" customHeight="1" x14ac:dyDescent="0.2">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c r="AO140" s="14"/>
      <c r="AP140" s="14"/>
      <c r="AQ140" s="14"/>
    </row>
    <row r="141" spans="1:43" s="15" customFormat="1" ht="20.149999999999999" customHeight="1" x14ac:dyDescent="0.2">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c r="AO141" s="14"/>
      <c r="AP141" s="14"/>
      <c r="AQ141" s="14"/>
    </row>
    <row r="142" spans="1:43" s="15" customFormat="1" ht="20.149999999999999" customHeight="1" x14ac:dyDescent="0.2">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c r="AO142" s="14"/>
      <c r="AP142" s="14"/>
      <c r="AQ142" s="14"/>
    </row>
    <row r="143" spans="1:43" s="15" customFormat="1" ht="20.149999999999999" customHeight="1" x14ac:dyDescent="0.2">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c r="AO143" s="14"/>
      <c r="AP143" s="14"/>
      <c r="AQ143" s="14"/>
    </row>
    <row r="144" spans="1:43" s="15" customFormat="1" ht="20.149999999999999" customHeight="1" x14ac:dyDescent="0.2">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c r="AO144" s="14"/>
      <c r="AP144" s="14"/>
      <c r="AQ144" s="14"/>
    </row>
    <row r="145" spans="1:43" s="15" customFormat="1" ht="20.149999999999999" customHeight="1" x14ac:dyDescent="0.2">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c r="AO145" s="14"/>
      <c r="AP145" s="14"/>
      <c r="AQ145" s="14"/>
    </row>
    <row r="146" spans="1:43" s="15" customFormat="1" ht="20.149999999999999" customHeight="1" x14ac:dyDescent="0.2">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c r="AO146" s="14"/>
      <c r="AP146" s="14"/>
      <c r="AQ146" s="14"/>
    </row>
    <row r="147" spans="1:43" s="15" customFormat="1" ht="20.149999999999999" customHeight="1" x14ac:dyDescent="0.2">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c r="AO147" s="14"/>
      <c r="AP147" s="14"/>
      <c r="AQ147" s="14"/>
    </row>
    <row r="148" spans="1:43" s="15" customFormat="1" ht="20.149999999999999" customHeight="1" x14ac:dyDescent="0.2">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c r="AO148" s="14"/>
      <c r="AP148" s="14"/>
      <c r="AQ148" s="14"/>
    </row>
    <row r="149" spans="1:43" s="15" customFormat="1" ht="20.149999999999999" customHeight="1" x14ac:dyDescent="0.2">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c r="AO149" s="14"/>
      <c r="AP149" s="14"/>
      <c r="AQ149" s="14"/>
    </row>
    <row r="150" spans="1:43" s="15" customFormat="1" ht="20.149999999999999" customHeight="1" x14ac:dyDescent="0.2">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c r="AO150" s="14"/>
      <c r="AP150" s="14"/>
      <c r="AQ150" s="14"/>
    </row>
    <row r="151" spans="1:43" s="15" customFormat="1" ht="20.149999999999999" customHeight="1" x14ac:dyDescent="0.2">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c r="AO151" s="14"/>
      <c r="AP151" s="14"/>
      <c r="AQ151" s="14"/>
    </row>
    <row r="152" spans="1:43" s="15" customFormat="1" ht="20.149999999999999" customHeight="1" x14ac:dyDescent="0.2">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c r="AO152" s="14"/>
      <c r="AP152" s="14"/>
      <c r="AQ152" s="14"/>
    </row>
    <row r="153" spans="1:43" s="15" customFormat="1" ht="20.149999999999999" customHeight="1" x14ac:dyDescent="0.2">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c r="AO153" s="14"/>
      <c r="AP153" s="14"/>
      <c r="AQ153" s="14"/>
    </row>
    <row r="154" spans="1:43" s="15" customFormat="1" ht="20.149999999999999" customHeight="1" x14ac:dyDescent="0.2">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c r="AO154" s="14"/>
      <c r="AP154" s="14"/>
      <c r="AQ154" s="14"/>
    </row>
    <row r="155" spans="1:43" s="15" customFormat="1" ht="20.149999999999999" customHeight="1" x14ac:dyDescent="0.2">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c r="AO155" s="14"/>
      <c r="AP155" s="14"/>
      <c r="AQ155" s="14"/>
    </row>
    <row r="156" spans="1:43" s="15" customFormat="1" ht="20.149999999999999" customHeight="1" x14ac:dyDescent="0.2">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c r="AO156" s="14"/>
      <c r="AP156" s="14"/>
      <c r="AQ156" s="14"/>
    </row>
    <row r="157" spans="1:43" s="15" customFormat="1" ht="20.149999999999999" customHeight="1" x14ac:dyDescent="0.2">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c r="AO157" s="14"/>
      <c r="AP157" s="14"/>
      <c r="AQ157" s="14"/>
    </row>
    <row r="158" spans="1:43" s="15" customFormat="1" ht="20.149999999999999" customHeight="1" x14ac:dyDescent="0.2">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c r="AO158" s="14"/>
      <c r="AP158" s="14"/>
      <c r="AQ158" s="14"/>
    </row>
    <row r="159" spans="1:43" s="15" customFormat="1" ht="20.149999999999999" customHeight="1" x14ac:dyDescent="0.2">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c r="AO159" s="14"/>
      <c r="AP159" s="14"/>
      <c r="AQ159" s="14"/>
    </row>
    <row r="160" spans="1:43" s="15" customFormat="1" ht="20.149999999999999" customHeight="1" x14ac:dyDescent="0.2">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c r="AO160" s="14"/>
      <c r="AP160" s="14"/>
      <c r="AQ160" s="14"/>
    </row>
    <row r="161" spans="1:43" s="15" customFormat="1" ht="20.149999999999999" customHeight="1" x14ac:dyDescent="0.2">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c r="AO161" s="14"/>
      <c r="AP161" s="14"/>
      <c r="AQ161" s="14"/>
    </row>
    <row r="162" spans="1:43" s="15" customFormat="1" ht="20.149999999999999" customHeight="1" x14ac:dyDescent="0.2">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c r="AO162" s="14"/>
      <c r="AP162" s="14"/>
      <c r="AQ162" s="14"/>
    </row>
    <row r="163" spans="1:43" s="15" customFormat="1" ht="20.149999999999999" customHeight="1" x14ac:dyDescent="0.2">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c r="AO163" s="14"/>
      <c r="AP163" s="14"/>
      <c r="AQ163" s="14"/>
    </row>
    <row r="164" spans="1:43" s="15" customFormat="1" ht="20.149999999999999" customHeight="1" x14ac:dyDescent="0.2">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c r="AO164" s="14"/>
      <c r="AP164" s="14"/>
      <c r="AQ164" s="14"/>
    </row>
    <row r="165" spans="1:43" s="15" customFormat="1" ht="20.149999999999999" customHeight="1" x14ac:dyDescent="0.2">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c r="AO165" s="14"/>
      <c r="AP165" s="14"/>
      <c r="AQ165" s="14"/>
    </row>
    <row r="166" spans="1:43" s="15" customFormat="1" ht="20.149999999999999" customHeight="1" x14ac:dyDescent="0.2">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14"/>
      <c r="AG166" s="14"/>
      <c r="AH166" s="14"/>
      <c r="AI166" s="14"/>
      <c r="AJ166" s="14"/>
      <c r="AK166" s="14"/>
      <c r="AL166" s="14"/>
      <c r="AM166" s="14"/>
      <c r="AN166" s="14"/>
      <c r="AO166" s="14"/>
      <c r="AP166" s="14"/>
      <c r="AQ166" s="14"/>
    </row>
    <row r="167" spans="1:43" s="15" customFormat="1" ht="20.149999999999999" customHeight="1" x14ac:dyDescent="0.2">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c r="AO167" s="14"/>
      <c r="AP167" s="14"/>
      <c r="AQ167" s="14"/>
    </row>
    <row r="168" spans="1:43" s="15" customFormat="1" ht="20.149999999999999" customHeight="1" x14ac:dyDescent="0.2">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c r="AO168" s="14"/>
      <c r="AP168" s="14"/>
      <c r="AQ168" s="14"/>
    </row>
    <row r="169" spans="1:43" s="15" customFormat="1" ht="20.149999999999999" customHeight="1" x14ac:dyDescent="0.2">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c r="AO169" s="14"/>
      <c r="AP169" s="14"/>
      <c r="AQ169" s="14"/>
    </row>
    <row r="170" spans="1:43" s="15" customFormat="1" ht="20.149999999999999" customHeight="1" x14ac:dyDescent="0.2">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c r="AG170" s="14"/>
      <c r="AH170" s="14"/>
      <c r="AI170" s="14"/>
      <c r="AJ170" s="14"/>
      <c r="AK170" s="14"/>
      <c r="AL170" s="14"/>
      <c r="AM170" s="14"/>
      <c r="AN170" s="14"/>
      <c r="AO170" s="14"/>
      <c r="AP170" s="14"/>
      <c r="AQ170" s="14"/>
    </row>
    <row r="171" spans="1:43" s="15" customFormat="1" ht="20.149999999999999" customHeight="1" x14ac:dyDescent="0.2">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c r="AO171" s="14"/>
      <c r="AP171" s="14"/>
      <c r="AQ171" s="14"/>
    </row>
    <row r="172" spans="1:43" s="15" customFormat="1" ht="20.149999999999999" customHeight="1" x14ac:dyDescent="0.2">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c r="AE172" s="14"/>
      <c r="AF172" s="14"/>
      <c r="AG172" s="14"/>
      <c r="AH172" s="14"/>
      <c r="AI172" s="14"/>
      <c r="AJ172" s="14"/>
      <c r="AK172" s="14"/>
      <c r="AL172" s="14"/>
      <c r="AM172" s="14"/>
      <c r="AN172" s="14"/>
      <c r="AO172" s="14"/>
      <c r="AP172" s="14"/>
      <c r="AQ172" s="14"/>
    </row>
    <row r="173" spans="1:43" s="15" customFormat="1" ht="20.149999999999999" customHeight="1" x14ac:dyDescent="0.2">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c r="AO173" s="14"/>
      <c r="AP173" s="14"/>
      <c r="AQ173" s="14"/>
    </row>
    <row r="174" spans="1:43" s="15" customFormat="1" ht="20.149999999999999" customHeight="1" x14ac:dyDescent="0.2">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14"/>
      <c r="AO174" s="14"/>
      <c r="AP174" s="14"/>
      <c r="AQ174" s="14"/>
    </row>
    <row r="175" spans="1:43" s="15" customFormat="1" ht="20.149999999999999" customHeight="1" x14ac:dyDescent="0.2">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c r="AO175" s="14"/>
      <c r="AP175" s="14"/>
      <c r="AQ175" s="14"/>
    </row>
    <row r="176" spans="1:43" s="15" customFormat="1" ht="20.149999999999999" customHeight="1" x14ac:dyDescent="0.2">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c r="AO176" s="14"/>
      <c r="AP176" s="14"/>
      <c r="AQ176" s="14"/>
    </row>
    <row r="177" spans="1:43" s="15" customFormat="1" ht="20.149999999999999" customHeight="1" x14ac:dyDescent="0.2">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c r="AO177" s="14"/>
      <c r="AP177" s="14"/>
      <c r="AQ177" s="14"/>
    </row>
    <row r="178" spans="1:43" s="15" customFormat="1" ht="20.149999999999999" customHeight="1" x14ac:dyDescent="0.2">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c r="AO178" s="14"/>
      <c r="AP178" s="14"/>
      <c r="AQ178" s="14"/>
    </row>
    <row r="179" spans="1:43" s="15" customFormat="1" ht="20.149999999999999" customHeight="1" x14ac:dyDescent="0.2">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c r="AO179" s="14"/>
      <c r="AP179" s="14"/>
      <c r="AQ179" s="14"/>
    </row>
    <row r="180" spans="1:43" s="15" customFormat="1" ht="20.149999999999999" customHeight="1" x14ac:dyDescent="0.2">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c r="AO180" s="14"/>
      <c r="AP180" s="14"/>
      <c r="AQ180" s="14"/>
    </row>
    <row r="181" spans="1:43" s="15" customFormat="1" ht="20.149999999999999" customHeight="1" x14ac:dyDescent="0.2">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c r="AO181" s="14"/>
      <c r="AP181" s="14"/>
      <c r="AQ181" s="14"/>
    </row>
    <row r="182" spans="1:43" s="15" customFormat="1" ht="20.149999999999999" customHeight="1" x14ac:dyDescent="0.2">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14"/>
      <c r="AI182" s="14"/>
      <c r="AJ182" s="14"/>
      <c r="AK182" s="14"/>
      <c r="AL182" s="14"/>
      <c r="AM182" s="14"/>
      <c r="AN182" s="14"/>
      <c r="AO182" s="14"/>
      <c r="AP182" s="14"/>
      <c r="AQ182" s="14"/>
    </row>
    <row r="183" spans="1:43" s="15" customFormat="1" ht="20.149999999999999" customHeight="1" x14ac:dyDescent="0.2">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c r="AO183" s="14"/>
      <c r="AP183" s="14"/>
      <c r="AQ183" s="14"/>
    </row>
    <row r="184" spans="1:43" s="15" customFormat="1" ht="20.149999999999999" customHeight="1" x14ac:dyDescent="0.2">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c r="AE184" s="14"/>
      <c r="AF184" s="14"/>
      <c r="AG184" s="14"/>
      <c r="AH184" s="14"/>
      <c r="AI184" s="14"/>
      <c r="AJ184" s="14"/>
      <c r="AK184" s="14"/>
      <c r="AL184" s="14"/>
      <c r="AM184" s="14"/>
      <c r="AN184" s="14"/>
      <c r="AO184" s="14"/>
      <c r="AP184" s="14"/>
      <c r="AQ184" s="14"/>
    </row>
    <row r="185" spans="1:43" s="15" customFormat="1" ht="20.149999999999999" customHeight="1" x14ac:dyDescent="0.2">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c r="AE185" s="14"/>
      <c r="AF185" s="14"/>
      <c r="AG185" s="14"/>
      <c r="AH185" s="14"/>
      <c r="AI185" s="14"/>
      <c r="AJ185" s="14"/>
      <c r="AK185" s="14"/>
      <c r="AL185" s="14"/>
      <c r="AM185" s="14"/>
      <c r="AN185" s="14"/>
      <c r="AO185" s="14"/>
      <c r="AP185" s="14"/>
      <c r="AQ185" s="14"/>
    </row>
    <row r="186" spans="1:43" s="15" customFormat="1" ht="20.149999999999999" customHeight="1" x14ac:dyDescent="0.2">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c r="AE186" s="14"/>
      <c r="AF186" s="14"/>
      <c r="AG186" s="14"/>
      <c r="AH186" s="14"/>
      <c r="AI186" s="14"/>
      <c r="AJ186" s="14"/>
      <c r="AK186" s="14"/>
      <c r="AL186" s="14"/>
      <c r="AM186" s="14"/>
      <c r="AN186" s="14"/>
      <c r="AO186" s="14"/>
      <c r="AP186" s="14"/>
      <c r="AQ186" s="14"/>
    </row>
    <row r="187" spans="1:43" s="15" customFormat="1" ht="20.149999999999999" customHeight="1" x14ac:dyDescent="0.2">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14"/>
      <c r="AO187" s="14"/>
      <c r="AP187" s="14"/>
      <c r="AQ187" s="14"/>
    </row>
    <row r="188" spans="1:43" s="15" customFormat="1" ht="20.149999999999999" customHeight="1" x14ac:dyDescent="0.2">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c r="AI188" s="14"/>
      <c r="AJ188" s="14"/>
      <c r="AK188" s="14"/>
      <c r="AL188" s="14"/>
      <c r="AM188" s="14"/>
      <c r="AN188" s="14"/>
      <c r="AO188" s="14"/>
      <c r="AP188" s="14"/>
      <c r="AQ188" s="14"/>
    </row>
    <row r="189" spans="1:43" s="15" customFormat="1" ht="20.149999999999999" customHeight="1" x14ac:dyDescent="0.2">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c r="AO189" s="14"/>
      <c r="AP189" s="14"/>
      <c r="AQ189" s="14"/>
    </row>
    <row r="190" spans="1:43" s="15" customFormat="1" ht="20.149999999999999" customHeight="1" x14ac:dyDescent="0.2">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c r="AE190" s="14"/>
      <c r="AF190" s="14"/>
      <c r="AG190" s="14"/>
      <c r="AH190" s="14"/>
      <c r="AI190" s="14"/>
      <c r="AJ190" s="14"/>
      <c r="AK190" s="14"/>
      <c r="AL190" s="14"/>
      <c r="AM190" s="14"/>
      <c r="AN190" s="14"/>
      <c r="AO190" s="14"/>
      <c r="AP190" s="14"/>
      <c r="AQ190" s="14"/>
    </row>
    <row r="191" spans="1:43" s="15" customFormat="1" ht="20.149999999999999" customHeight="1" x14ac:dyDescent="0.2">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c r="AO191" s="14"/>
      <c r="AP191" s="14"/>
      <c r="AQ191" s="14"/>
    </row>
    <row r="192" spans="1:43" s="15" customFormat="1" ht="20.149999999999999" customHeight="1" x14ac:dyDescent="0.2">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c r="AE192" s="14"/>
      <c r="AF192" s="14"/>
      <c r="AG192" s="14"/>
      <c r="AH192" s="14"/>
      <c r="AI192" s="14"/>
      <c r="AJ192" s="14"/>
      <c r="AK192" s="14"/>
      <c r="AL192" s="14"/>
      <c r="AM192" s="14"/>
      <c r="AN192" s="14"/>
      <c r="AO192" s="14"/>
      <c r="AP192" s="14"/>
      <c r="AQ192" s="14"/>
    </row>
    <row r="193" spans="1:43" s="15" customFormat="1" ht="20.149999999999999" customHeight="1" x14ac:dyDescent="0.2">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c r="AO193" s="14"/>
      <c r="AP193" s="14"/>
      <c r="AQ193" s="14"/>
    </row>
    <row r="194" spans="1:43" s="15" customFormat="1" ht="20.149999999999999" customHeight="1" x14ac:dyDescent="0.2">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c r="AO194" s="14"/>
      <c r="AP194" s="14"/>
      <c r="AQ194" s="14"/>
    </row>
    <row r="195" spans="1:43" s="15" customFormat="1" ht="20.149999999999999" customHeight="1" x14ac:dyDescent="0.2">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c r="AE195" s="14"/>
      <c r="AF195" s="14"/>
      <c r="AG195" s="14"/>
      <c r="AH195" s="14"/>
      <c r="AI195" s="14"/>
      <c r="AJ195" s="14"/>
      <c r="AK195" s="14"/>
      <c r="AL195" s="14"/>
      <c r="AM195" s="14"/>
      <c r="AN195" s="14"/>
      <c r="AO195" s="14"/>
      <c r="AP195" s="14"/>
      <c r="AQ195" s="14"/>
    </row>
    <row r="196" spans="1:43" s="15" customFormat="1" ht="20.149999999999999" customHeight="1" x14ac:dyDescent="0.2">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c r="AE196" s="14"/>
      <c r="AF196" s="14"/>
      <c r="AG196" s="14"/>
      <c r="AH196" s="14"/>
      <c r="AI196" s="14"/>
      <c r="AJ196" s="14"/>
      <c r="AK196" s="14"/>
      <c r="AL196" s="14"/>
      <c r="AM196" s="14"/>
      <c r="AN196" s="14"/>
      <c r="AO196" s="14"/>
      <c r="AP196" s="14"/>
      <c r="AQ196" s="14"/>
    </row>
    <row r="197" spans="1:43" s="15" customFormat="1" ht="20.149999999999999" customHeight="1" x14ac:dyDescent="0.2">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L197" s="14"/>
      <c r="AM197" s="14"/>
      <c r="AN197" s="14"/>
      <c r="AO197" s="14"/>
      <c r="AP197" s="14"/>
      <c r="AQ197" s="14"/>
    </row>
    <row r="198" spans="1:43" s="15" customFormat="1" ht="20.149999999999999" customHeight="1" x14ac:dyDescent="0.2">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4"/>
      <c r="AL198" s="14"/>
      <c r="AM198" s="14"/>
      <c r="AN198" s="14"/>
      <c r="AO198" s="14"/>
      <c r="AP198" s="14"/>
      <c r="AQ198" s="14"/>
    </row>
    <row r="199" spans="1:43" s="15" customFormat="1" ht="20.149999999999999" customHeight="1" x14ac:dyDescent="0.2">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c r="AO199" s="14"/>
      <c r="AP199" s="14"/>
      <c r="AQ199" s="14"/>
    </row>
    <row r="200" spans="1:43" s="15" customFormat="1" ht="20.149999999999999" customHeight="1" x14ac:dyDescent="0.2">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c r="AE200" s="14"/>
      <c r="AF200" s="14"/>
      <c r="AG200" s="14"/>
      <c r="AH200" s="14"/>
      <c r="AI200" s="14"/>
      <c r="AJ200" s="14"/>
      <c r="AK200" s="14"/>
      <c r="AL200" s="14"/>
      <c r="AM200" s="14"/>
      <c r="AN200" s="14"/>
      <c r="AO200" s="14"/>
      <c r="AP200" s="14"/>
      <c r="AQ200" s="14"/>
    </row>
    <row r="201" spans="1:43" s="15" customFormat="1" ht="20.149999999999999" customHeight="1" x14ac:dyDescent="0.2">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c r="AE201" s="14"/>
      <c r="AF201" s="14"/>
      <c r="AG201" s="14"/>
      <c r="AH201" s="14"/>
      <c r="AI201" s="14"/>
      <c r="AJ201" s="14"/>
      <c r="AK201" s="14"/>
      <c r="AL201" s="14"/>
      <c r="AM201" s="14"/>
      <c r="AN201" s="14"/>
      <c r="AO201" s="14"/>
      <c r="AP201" s="14"/>
      <c r="AQ201" s="14"/>
    </row>
    <row r="202" spans="1:43" s="15" customFormat="1" ht="20.149999999999999" customHeight="1" x14ac:dyDescent="0.2">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c r="AD202" s="14"/>
      <c r="AE202" s="14"/>
      <c r="AF202" s="14"/>
      <c r="AG202" s="14"/>
      <c r="AH202" s="14"/>
      <c r="AI202" s="14"/>
      <c r="AJ202" s="14"/>
      <c r="AK202" s="14"/>
      <c r="AL202" s="14"/>
      <c r="AM202" s="14"/>
      <c r="AN202" s="14"/>
      <c r="AO202" s="14"/>
      <c r="AP202" s="14"/>
      <c r="AQ202" s="14"/>
    </row>
    <row r="203" spans="1:43" s="15" customFormat="1" ht="20.149999999999999" customHeight="1" x14ac:dyDescent="0.2">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14"/>
      <c r="AO203" s="14"/>
      <c r="AP203" s="14"/>
      <c r="AQ203" s="14"/>
    </row>
    <row r="204" spans="1:43" s="15" customFormat="1" ht="20.149999999999999" customHeight="1" x14ac:dyDescent="0.2">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c r="AA204" s="14"/>
      <c r="AB204" s="14"/>
      <c r="AC204" s="14"/>
      <c r="AD204" s="14"/>
      <c r="AE204" s="14"/>
      <c r="AF204" s="14"/>
      <c r="AG204" s="14"/>
      <c r="AH204" s="14"/>
      <c r="AI204" s="14"/>
      <c r="AJ204" s="14"/>
      <c r="AK204" s="14"/>
      <c r="AL204" s="14"/>
      <c r="AM204" s="14"/>
      <c r="AN204" s="14"/>
      <c r="AO204" s="14"/>
      <c r="AP204" s="14"/>
      <c r="AQ204" s="14"/>
    </row>
    <row r="205" spans="1:43" s="15" customFormat="1" ht="20.149999999999999" customHeight="1" x14ac:dyDescent="0.2">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c r="AA205" s="14"/>
      <c r="AB205" s="14"/>
      <c r="AC205" s="14"/>
      <c r="AD205" s="14"/>
      <c r="AE205" s="14"/>
      <c r="AF205" s="14"/>
      <c r="AG205" s="14"/>
      <c r="AH205" s="14"/>
      <c r="AI205" s="14"/>
      <c r="AJ205" s="14"/>
      <c r="AK205" s="14"/>
      <c r="AL205" s="14"/>
      <c r="AM205" s="14"/>
      <c r="AN205" s="14"/>
      <c r="AO205" s="14"/>
      <c r="AP205" s="14"/>
      <c r="AQ205" s="14"/>
    </row>
    <row r="206" spans="1:43" s="15" customFormat="1" ht="20.149999999999999" customHeight="1" x14ac:dyDescent="0.2">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c r="AA206" s="14"/>
      <c r="AB206" s="14"/>
      <c r="AC206" s="14"/>
      <c r="AD206" s="14"/>
      <c r="AE206" s="14"/>
      <c r="AF206" s="14"/>
      <c r="AG206" s="14"/>
      <c r="AH206" s="14"/>
      <c r="AI206" s="14"/>
      <c r="AJ206" s="14"/>
      <c r="AK206" s="14"/>
      <c r="AL206" s="14"/>
      <c r="AM206" s="14"/>
      <c r="AN206" s="14"/>
      <c r="AO206" s="14"/>
      <c r="AP206" s="14"/>
      <c r="AQ206" s="14"/>
    </row>
    <row r="207" spans="1:43" s="15" customFormat="1" ht="20.149999999999999" customHeight="1" x14ac:dyDescent="0.2">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c r="AA207" s="14"/>
      <c r="AB207" s="14"/>
      <c r="AC207" s="14"/>
      <c r="AD207" s="14"/>
      <c r="AE207" s="14"/>
      <c r="AF207" s="14"/>
      <c r="AG207" s="14"/>
      <c r="AH207" s="14"/>
      <c r="AI207" s="14"/>
      <c r="AJ207" s="14"/>
      <c r="AK207" s="14"/>
      <c r="AL207" s="14"/>
      <c r="AM207" s="14"/>
      <c r="AN207" s="14"/>
      <c r="AO207" s="14"/>
      <c r="AP207" s="14"/>
      <c r="AQ207" s="14"/>
    </row>
    <row r="208" spans="1:43" s="15" customFormat="1" ht="20.149999999999999" customHeight="1" x14ac:dyDescent="0.2">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c r="AA208" s="14"/>
      <c r="AB208" s="14"/>
      <c r="AC208" s="14"/>
      <c r="AD208" s="14"/>
      <c r="AE208" s="14"/>
      <c r="AF208" s="14"/>
      <c r="AG208" s="14"/>
      <c r="AH208" s="14"/>
      <c r="AI208" s="14"/>
      <c r="AJ208" s="14"/>
      <c r="AK208" s="14"/>
      <c r="AL208" s="14"/>
      <c r="AM208" s="14"/>
      <c r="AN208" s="14"/>
      <c r="AO208" s="14"/>
      <c r="AP208" s="14"/>
      <c r="AQ208" s="14"/>
    </row>
    <row r="209" spans="1:43" s="15" customFormat="1" ht="20.149999999999999" customHeight="1" x14ac:dyDescent="0.2">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c r="AE209" s="14"/>
      <c r="AF209" s="14"/>
      <c r="AG209" s="14"/>
      <c r="AH209" s="14"/>
      <c r="AI209" s="14"/>
      <c r="AJ209" s="14"/>
      <c r="AK209" s="14"/>
      <c r="AL209" s="14"/>
      <c r="AM209" s="14"/>
      <c r="AN209" s="14"/>
      <c r="AO209" s="14"/>
      <c r="AP209" s="14"/>
      <c r="AQ209" s="14"/>
    </row>
    <row r="210" spans="1:43" s="15" customFormat="1" ht="20.149999999999999" customHeight="1" x14ac:dyDescent="0.2">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c r="AE210" s="14"/>
      <c r="AF210" s="14"/>
      <c r="AG210" s="14"/>
      <c r="AH210" s="14"/>
      <c r="AI210" s="14"/>
      <c r="AJ210" s="14"/>
      <c r="AK210" s="14"/>
      <c r="AL210" s="14"/>
      <c r="AM210" s="14"/>
      <c r="AN210" s="14"/>
      <c r="AO210" s="14"/>
      <c r="AP210" s="14"/>
      <c r="AQ210" s="14"/>
    </row>
    <row r="211" spans="1:43" s="15" customFormat="1" ht="20.149999999999999" customHeight="1" x14ac:dyDescent="0.2">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c r="AE211" s="14"/>
      <c r="AF211" s="14"/>
      <c r="AG211" s="14"/>
      <c r="AH211" s="14"/>
      <c r="AI211" s="14"/>
      <c r="AJ211" s="14"/>
      <c r="AK211" s="14"/>
      <c r="AL211" s="14"/>
      <c r="AM211" s="14"/>
      <c r="AN211" s="14"/>
      <c r="AO211" s="14"/>
      <c r="AP211" s="14"/>
      <c r="AQ211" s="14"/>
    </row>
    <row r="212" spans="1:43" s="15" customFormat="1" ht="20.149999999999999" customHeight="1" x14ac:dyDescent="0.2">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c r="AE212" s="14"/>
      <c r="AF212" s="14"/>
      <c r="AG212" s="14"/>
      <c r="AH212" s="14"/>
      <c r="AI212" s="14"/>
      <c r="AJ212" s="14"/>
      <c r="AK212" s="14"/>
      <c r="AL212" s="14"/>
      <c r="AM212" s="14"/>
      <c r="AN212" s="14"/>
      <c r="AO212" s="14"/>
      <c r="AP212" s="14"/>
      <c r="AQ212" s="14"/>
    </row>
    <row r="213" spans="1:43" s="15" customFormat="1" ht="20.149999999999999" customHeight="1" x14ac:dyDescent="0.2">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c r="AE213" s="14"/>
      <c r="AF213" s="14"/>
      <c r="AG213" s="14"/>
      <c r="AH213" s="14"/>
      <c r="AI213" s="14"/>
      <c r="AJ213" s="14"/>
      <c r="AK213" s="14"/>
      <c r="AL213" s="14"/>
      <c r="AM213" s="14"/>
      <c r="AN213" s="14"/>
      <c r="AO213" s="14"/>
      <c r="AP213" s="14"/>
      <c r="AQ213" s="14"/>
    </row>
    <row r="214" spans="1:43" s="15" customFormat="1" ht="20.149999999999999" customHeight="1" x14ac:dyDescent="0.2">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c r="AE214" s="14"/>
      <c r="AF214" s="14"/>
      <c r="AG214" s="14"/>
      <c r="AH214" s="14"/>
      <c r="AI214" s="14"/>
      <c r="AJ214" s="14"/>
      <c r="AK214" s="14"/>
      <c r="AL214" s="14"/>
      <c r="AM214" s="14"/>
      <c r="AN214" s="14"/>
      <c r="AO214" s="14"/>
      <c r="AP214" s="14"/>
      <c r="AQ214" s="14"/>
    </row>
    <row r="215" spans="1:43" s="15" customFormat="1" ht="20.149999999999999" customHeight="1" x14ac:dyDescent="0.2">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c r="AA215" s="14"/>
      <c r="AB215" s="14"/>
      <c r="AC215" s="14"/>
      <c r="AD215" s="14"/>
      <c r="AE215" s="14"/>
      <c r="AF215" s="14"/>
      <c r="AG215" s="14"/>
      <c r="AH215" s="14"/>
      <c r="AI215" s="14"/>
      <c r="AJ215" s="14"/>
      <c r="AK215" s="14"/>
      <c r="AL215" s="14"/>
      <c r="AM215" s="14"/>
      <c r="AN215" s="14"/>
      <c r="AO215" s="14"/>
      <c r="AP215" s="14"/>
      <c r="AQ215" s="14"/>
    </row>
    <row r="216" spans="1:43" s="15" customFormat="1" ht="20.149999999999999" customHeight="1" x14ac:dyDescent="0.2">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c r="AA216" s="14"/>
      <c r="AB216" s="14"/>
      <c r="AC216" s="14"/>
      <c r="AD216" s="14"/>
      <c r="AE216" s="14"/>
      <c r="AF216" s="14"/>
      <c r="AG216" s="14"/>
      <c r="AH216" s="14"/>
      <c r="AI216" s="14"/>
      <c r="AJ216" s="14"/>
      <c r="AK216" s="14"/>
      <c r="AL216" s="14"/>
      <c r="AM216" s="14"/>
      <c r="AN216" s="14"/>
      <c r="AO216" s="14"/>
      <c r="AP216" s="14"/>
      <c r="AQ216" s="14"/>
    </row>
    <row r="217" spans="1:43" s="15" customFormat="1" ht="20.149999999999999" customHeight="1" x14ac:dyDescent="0.2">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c r="AA217" s="14"/>
      <c r="AB217" s="14"/>
      <c r="AC217" s="14"/>
      <c r="AD217" s="14"/>
      <c r="AE217" s="14"/>
      <c r="AF217" s="14"/>
      <c r="AG217" s="14"/>
      <c r="AH217" s="14"/>
      <c r="AI217" s="14"/>
      <c r="AJ217" s="14"/>
      <c r="AK217" s="14"/>
      <c r="AL217" s="14"/>
      <c r="AM217" s="14"/>
      <c r="AN217" s="14"/>
      <c r="AO217" s="14"/>
      <c r="AP217" s="14"/>
      <c r="AQ217" s="14"/>
    </row>
    <row r="218" spans="1:43" s="15" customFormat="1" ht="20.149999999999999" customHeight="1" x14ac:dyDescent="0.2">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c r="AA218" s="14"/>
      <c r="AB218" s="14"/>
      <c r="AC218" s="14"/>
      <c r="AD218" s="14"/>
      <c r="AE218" s="14"/>
      <c r="AF218" s="14"/>
      <c r="AG218" s="14"/>
      <c r="AH218" s="14"/>
      <c r="AI218" s="14"/>
      <c r="AJ218" s="14"/>
      <c r="AK218" s="14"/>
      <c r="AL218" s="14"/>
      <c r="AM218" s="14"/>
      <c r="AN218" s="14"/>
      <c r="AO218" s="14"/>
      <c r="AP218" s="14"/>
      <c r="AQ218" s="14"/>
    </row>
    <row r="219" spans="1:43" s="15" customFormat="1" ht="20.149999999999999" customHeight="1" x14ac:dyDescent="0.2">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c r="AO219" s="14"/>
      <c r="AP219" s="14"/>
      <c r="AQ219" s="14"/>
    </row>
    <row r="220" spans="1:43" s="15" customFormat="1" ht="20.149999999999999" customHeight="1" x14ac:dyDescent="0.2">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c r="AO220" s="14"/>
      <c r="AP220" s="14"/>
      <c r="AQ220" s="14"/>
    </row>
    <row r="221" spans="1:43" s="15" customFormat="1" ht="20.149999999999999" customHeight="1" x14ac:dyDescent="0.2">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c r="AO221" s="14"/>
      <c r="AP221" s="14"/>
      <c r="AQ221" s="14"/>
    </row>
    <row r="222" spans="1:43" s="15" customFormat="1" ht="20.149999999999999" customHeight="1" x14ac:dyDescent="0.2">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c r="AO222" s="14"/>
      <c r="AP222" s="14"/>
      <c r="AQ222" s="14"/>
    </row>
    <row r="223" spans="1:43" s="15" customFormat="1" ht="20.149999999999999" customHeight="1" x14ac:dyDescent="0.2">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c r="AO223" s="14"/>
      <c r="AP223" s="14"/>
      <c r="AQ223" s="14"/>
    </row>
    <row r="224" spans="1:43" s="15" customFormat="1" ht="20.149999999999999" customHeight="1" x14ac:dyDescent="0.2">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c r="AO224" s="14"/>
      <c r="AP224" s="14"/>
      <c r="AQ224" s="14"/>
    </row>
    <row r="225" spans="1:43" s="15" customFormat="1" ht="20.149999999999999" customHeight="1" x14ac:dyDescent="0.2">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c r="AO225" s="14"/>
      <c r="AP225" s="14"/>
      <c r="AQ225" s="14"/>
    </row>
    <row r="226" spans="1:43" s="15" customFormat="1" ht="20.149999999999999" customHeight="1" x14ac:dyDescent="0.2">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c r="AO226" s="14"/>
      <c r="AP226" s="14"/>
      <c r="AQ226" s="14"/>
    </row>
    <row r="227" spans="1:43" s="15" customFormat="1" ht="20.149999999999999" customHeight="1" x14ac:dyDescent="0.2">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c r="AO227" s="14"/>
      <c r="AP227" s="14"/>
      <c r="AQ227" s="14"/>
    </row>
    <row r="228" spans="1:43" s="15" customFormat="1" ht="20.149999999999999" customHeight="1" x14ac:dyDescent="0.2">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c r="AO228" s="14"/>
      <c r="AP228" s="14"/>
      <c r="AQ228" s="14"/>
    </row>
    <row r="229" spans="1:43" s="15" customFormat="1" ht="20.149999999999999" customHeight="1" x14ac:dyDescent="0.2">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c r="AO229" s="14"/>
      <c r="AP229" s="14"/>
      <c r="AQ229" s="14"/>
    </row>
    <row r="230" spans="1:43" s="15" customFormat="1" ht="20.149999999999999" customHeight="1" x14ac:dyDescent="0.2">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c r="AO230" s="14"/>
      <c r="AP230" s="14"/>
      <c r="AQ230" s="14"/>
    </row>
    <row r="231" spans="1:43" s="15" customFormat="1" ht="20.149999999999999" customHeight="1" x14ac:dyDescent="0.2">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c r="AO231" s="14"/>
      <c r="AP231" s="14"/>
      <c r="AQ231" s="14"/>
    </row>
    <row r="232" spans="1:43" s="15" customFormat="1" ht="20.149999999999999" customHeight="1" x14ac:dyDescent="0.2">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c r="AE232" s="14"/>
      <c r="AF232" s="14"/>
      <c r="AG232" s="14"/>
      <c r="AH232" s="14"/>
      <c r="AI232" s="14"/>
      <c r="AJ232" s="14"/>
      <c r="AK232" s="14"/>
      <c r="AL232" s="14"/>
      <c r="AM232" s="14"/>
      <c r="AN232" s="14"/>
      <c r="AO232" s="14"/>
      <c r="AP232" s="14"/>
      <c r="AQ232" s="14"/>
    </row>
    <row r="233" spans="1:43" s="15" customFormat="1" ht="20.149999999999999" customHeight="1" x14ac:dyDescent="0.2">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c r="AH233" s="14"/>
      <c r="AI233" s="14"/>
      <c r="AJ233" s="14"/>
      <c r="AK233" s="14"/>
      <c r="AL233" s="14"/>
      <c r="AM233" s="14"/>
      <c r="AN233" s="14"/>
      <c r="AO233" s="14"/>
      <c r="AP233" s="14"/>
      <c r="AQ233" s="14"/>
    </row>
    <row r="234" spans="1:43" s="15" customFormat="1" ht="20.149999999999999" customHeight="1" x14ac:dyDescent="0.2">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c r="AL234" s="14"/>
      <c r="AM234" s="14"/>
      <c r="AN234" s="14"/>
      <c r="AO234" s="14"/>
      <c r="AP234" s="14"/>
      <c r="AQ234" s="14"/>
    </row>
    <row r="235" spans="1:43" s="15" customFormat="1" ht="20.149999999999999" customHeight="1" x14ac:dyDescent="0.2">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c r="AG235" s="14"/>
      <c r="AH235" s="14"/>
      <c r="AI235" s="14"/>
      <c r="AJ235" s="14"/>
      <c r="AK235" s="14"/>
      <c r="AL235" s="14"/>
      <c r="AM235" s="14"/>
      <c r="AN235" s="14"/>
      <c r="AO235" s="14"/>
      <c r="AP235" s="14"/>
      <c r="AQ235" s="14"/>
    </row>
    <row r="236" spans="1:43" s="15" customFormat="1" ht="20.149999999999999" customHeight="1" x14ac:dyDescent="0.2">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c r="AK236" s="14"/>
      <c r="AL236" s="14"/>
      <c r="AM236" s="14"/>
      <c r="AN236" s="14"/>
      <c r="AO236" s="14"/>
      <c r="AP236" s="14"/>
      <c r="AQ236" s="14"/>
    </row>
    <row r="237" spans="1:43" s="15" customFormat="1" ht="20.149999999999999" customHeight="1" x14ac:dyDescent="0.2">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c r="AA237" s="14"/>
      <c r="AB237" s="14"/>
      <c r="AC237" s="14"/>
      <c r="AD237" s="14"/>
      <c r="AE237" s="14"/>
      <c r="AF237" s="14"/>
      <c r="AG237" s="14"/>
      <c r="AH237" s="14"/>
      <c r="AI237" s="14"/>
      <c r="AJ237" s="14"/>
      <c r="AK237" s="14"/>
      <c r="AL237" s="14"/>
      <c r="AM237" s="14"/>
      <c r="AN237" s="14"/>
      <c r="AO237" s="14"/>
      <c r="AP237" s="14"/>
      <c r="AQ237" s="14"/>
    </row>
    <row r="238" spans="1:43" s="15" customFormat="1" ht="20.149999999999999" customHeight="1" x14ac:dyDescent="0.2">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c r="AA238" s="14"/>
      <c r="AB238" s="14"/>
      <c r="AC238" s="14"/>
      <c r="AD238" s="14"/>
      <c r="AE238" s="14"/>
      <c r="AF238" s="14"/>
      <c r="AG238" s="14"/>
      <c r="AH238" s="14"/>
      <c r="AI238" s="14"/>
      <c r="AJ238" s="14"/>
      <c r="AK238" s="14"/>
      <c r="AL238" s="14"/>
      <c r="AM238" s="14"/>
      <c r="AN238" s="14"/>
      <c r="AO238" s="14"/>
      <c r="AP238" s="14"/>
      <c r="AQ238" s="14"/>
    </row>
    <row r="239" spans="1:43" s="15" customFormat="1" ht="20.149999999999999" customHeight="1" x14ac:dyDescent="0.2">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c r="AA239" s="14"/>
      <c r="AB239" s="14"/>
      <c r="AC239" s="14"/>
      <c r="AD239" s="14"/>
      <c r="AE239" s="14"/>
      <c r="AF239" s="14"/>
      <c r="AG239" s="14"/>
      <c r="AH239" s="14"/>
      <c r="AI239" s="14"/>
      <c r="AJ239" s="14"/>
      <c r="AK239" s="14"/>
      <c r="AL239" s="14"/>
      <c r="AM239" s="14"/>
      <c r="AN239" s="14"/>
      <c r="AO239" s="14"/>
      <c r="AP239" s="14"/>
      <c r="AQ239" s="14"/>
    </row>
    <row r="240" spans="1:43" s="15" customFormat="1" ht="20.149999999999999" customHeight="1" x14ac:dyDescent="0.2">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c r="AA240" s="14"/>
      <c r="AB240" s="14"/>
      <c r="AC240" s="14"/>
      <c r="AD240" s="14"/>
      <c r="AE240" s="14"/>
      <c r="AF240" s="14"/>
      <c r="AG240" s="14"/>
      <c r="AH240" s="14"/>
      <c r="AI240" s="14"/>
      <c r="AJ240" s="14"/>
      <c r="AK240" s="14"/>
      <c r="AL240" s="14"/>
      <c r="AM240" s="14"/>
      <c r="AN240" s="14"/>
      <c r="AO240" s="14"/>
      <c r="AP240" s="14"/>
      <c r="AQ240" s="14"/>
    </row>
    <row r="241" spans="1:43" s="15" customFormat="1" ht="20.149999999999999" customHeight="1" x14ac:dyDescent="0.2">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c r="AA241" s="14"/>
      <c r="AB241" s="14"/>
      <c r="AC241" s="14"/>
      <c r="AD241" s="14"/>
      <c r="AE241" s="14"/>
      <c r="AF241" s="14"/>
      <c r="AG241" s="14"/>
      <c r="AH241" s="14"/>
      <c r="AI241" s="14"/>
      <c r="AJ241" s="14"/>
      <c r="AK241" s="14"/>
      <c r="AL241" s="14"/>
      <c r="AM241" s="14"/>
      <c r="AN241" s="14"/>
      <c r="AO241" s="14"/>
      <c r="AP241" s="14"/>
      <c r="AQ241" s="14"/>
    </row>
    <row r="242" spans="1:43" s="15" customFormat="1" ht="20.149999999999999" customHeight="1" x14ac:dyDescent="0.2">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c r="AA242" s="14"/>
      <c r="AB242" s="14"/>
      <c r="AC242" s="14"/>
      <c r="AD242" s="14"/>
      <c r="AE242" s="14"/>
      <c r="AF242" s="14"/>
      <c r="AG242" s="14"/>
      <c r="AH242" s="14"/>
      <c r="AI242" s="14"/>
      <c r="AJ242" s="14"/>
      <c r="AK242" s="14"/>
      <c r="AL242" s="14"/>
      <c r="AM242" s="14"/>
      <c r="AN242" s="14"/>
      <c r="AO242" s="14"/>
      <c r="AP242" s="14"/>
      <c r="AQ242" s="14"/>
    </row>
    <row r="243" spans="1:43" s="15" customFormat="1" ht="20.149999999999999" customHeight="1" x14ac:dyDescent="0.2">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c r="AP243" s="14"/>
      <c r="AQ243" s="14"/>
    </row>
    <row r="244" spans="1:43" s="15" customFormat="1" ht="20.149999999999999" customHeight="1" x14ac:dyDescent="0.2">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row>
    <row r="245" spans="1:43" s="15" customFormat="1" ht="20.149999999999999" customHeight="1" x14ac:dyDescent="0.2">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c r="AA245" s="14"/>
      <c r="AB245" s="14"/>
      <c r="AC245" s="14"/>
      <c r="AD245" s="14"/>
      <c r="AE245" s="14"/>
      <c r="AF245" s="14"/>
      <c r="AG245" s="14"/>
      <c r="AH245" s="14"/>
      <c r="AI245" s="14"/>
      <c r="AJ245" s="14"/>
      <c r="AK245" s="14"/>
      <c r="AL245" s="14"/>
      <c r="AM245" s="14"/>
      <c r="AN245" s="14"/>
      <c r="AO245" s="14"/>
      <c r="AP245" s="14"/>
      <c r="AQ245" s="14"/>
    </row>
    <row r="246" spans="1:43" s="15" customFormat="1" ht="20.149999999999999" customHeight="1" x14ac:dyDescent="0.2">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c r="AA246" s="14"/>
      <c r="AB246" s="14"/>
      <c r="AC246" s="14"/>
      <c r="AD246" s="14"/>
      <c r="AE246" s="14"/>
      <c r="AF246" s="14"/>
      <c r="AG246" s="14"/>
      <c r="AH246" s="14"/>
      <c r="AI246" s="14"/>
      <c r="AJ246" s="14"/>
      <c r="AK246" s="14"/>
      <c r="AL246" s="14"/>
      <c r="AM246" s="14"/>
      <c r="AN246" s="14"/>
      <c r="AO246" s="14"/>
      <c r="AP246" s="14"/>
      <c r="AQ246" s="14"/>
    </row>
    <row r="247" spans="1:43" s="15" customFormat="1" ht="20.149999999999999" customHeight="1" x14ac:dyDescent="0.2">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c r="AA247" s="14"/>
      <c r="AB247" s="14"/>
      <c r="AC247" s="14"/>
      <c r="AD247" s="14"/>
      <c r="AE247" s="14"/>
      <c r="AF247" s="14"/>
      <c r="AG247" s="14"/>
      <c r="AH247" s="14"/>
      <c r="AI247" s="14"/>
      <c r="AJ247" s="14"/>
      <c r="AK247" s="14"/>
      <c r="AL247" s="14"/>
      <c r="AM247" s="14"/>
      <c r="AN247" s="14"/>
      <c r="AO247" s="14"/>
      <c r="AP247" s="14"/>
      <c r="AQ247" s="14"/>
    </row>
    <row r="248" spans="1:43" s="15" customFormat="1" ht="20.149999999999999" customHeight="1" x14ac:dyDescent="0.2">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c r="AA248" s="14"/>
      <c r="AB248" s="14"/>
      <c r="AC248" s="14"/>
      <c r="AD248" s="14"/>
      <c r="AE248" s="14"/>
      <c r="AF248" s="14"/>
      <c r="AG248" s="14"/>
      <c r="AH248" s="14"/>
      <c r="AI248" s="14"/>
      <c r="AJ248" s="14"/>
      <c r="AK248" s="14"/>
      <c r="AL248" s="14"/>
      <c r="AM248" s="14"/>
      <c r="AN248" s="14"/>
      <c r="AO248" s="14"/>
      <c r="AP248" s="14"/>
      <c r="AQ248" s="14"/>
    </row>
    <row r="249" spans="1:43" s="15" customFormat="1" ht="20.149999999999999" customHeight="1" x14ac:dyDescent="0.2">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c r="AA249" s="14"/>
      <c r="AB249" s="14"/>
      <c r="AC249" s="14"/>
      <c r="AD249" s="14"/>
      <c r="AE249" s="14"/>
      <c r="AF249" s="14"/>
      <c r="AG249" s="14"/>
      <c r="AH249" s="14"/>
      <c r="AI249" s="14"/>
      <c r="AJ249" s="14"/>
      <c r="AK249" s="14"/>
      <c r="AL249" s="14"/>
      <c r="AM249" s="14"/>
      <c r="AN249" s="14"/>
      <c r="AO249" s="14"/>
      <c r="AP249" s="14"/>
      <c r="AQ249" s="14"/>
    </row>
    <row r="250" spans="1:43" s="15" customFormat="1" ht="20.149999999999999" customHeight="1" x14ac:dyDescent="0.2">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c r="AA250" s="14"/>
      <c r="AB250" s="14"/>
      <c r="AC250" s="14"/>
      <c r="AD250" s="14"/>
      <c r="AE250" s="14"/>
      <c r="AF250" s="14"/>
      <c r="AG250" s="14"/>
      <c r="AH250" s="14"/>
      <c r="AI250" s="14"/>
      <c r="AJ250" s="14"/>
      <c r="AK250" s="14"/>
      <c r="AL250" s="14"/>
      <c r="AM250" s="14"/>
      <c r="AN250" s="14"/>
      <c r="AO250" s="14"/>
      <c r="AP250" s="14"/>
      <c r="AQ250" s="14"/>
    </row>
    <row r="251" spans="1:43" s="15" customFormat="1" ht="20.149999999999999" customHeight="1" x14ac:dyDescent="0.2">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c r="AA251" s="14"/>
      <c r="AB251" s="14"/>
      <c r="AC251" s="14"/>
      <c r="AD251" s="14"/>
      <c r="AE251" s="14"/>
      <c r="AF251" s="14"/>
      <c r="AG251" s="14"/>
      <c r="AH251" s="14"/>
      <c r="AI251" s="14"/>
      <c r="AJ251" s="14"/>
      <c r="AK251" s="14"/>
      <c r="AL251" s="14"/>
      <c r="AM251" s="14"/>
      <c r="AN251" s="14"/>
      <c r="AO251" s="14"/>
      <c r="AP251" s="14"/>
      <c r="AQ251" s="14"/>
    </row>
    <row r="252" spans="1:43" s="15" customFormat="1" ht="20.149999999999999" customHeight="1" x14ac:dyDescent="0.2">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c r="AA252" s="14"/>
      <c r="AB252" s="14"/>
      <c r="AC252" s="14"/>
      <c r="AD252" s="14"/>
      <c r="AE252" s="14"/>
      <c r="AF252" s="14"/>
      <c r="AG252" s="14"/>
      <c r="AH252" s="14"/>
      <c r="AI252" s="14"/>
      <c r="AJ252" s="14"/>
      <c r="AK252" s="14"/>
      <c r="AL252" s="14"/>
      <c r="AM252" s="14"/>
      <c r="AN252" s="14"/>
      <c r="AO252" s="14"/>
      <c r="AP252" s="14"/>
      <c r="AQ252" s="14"/>
    </row>
    <row r="253" spans="1:43" s="15" customFormat="1" ht="20.149999999999999" customHeight="1" x14ac:dyDescent="0.2">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c r="AA253" s="14"/>
      <c r="AB253" s="14"/>
      <c r="AC253" s="14"/>
      <c r="AD253" s="14"/>
      <c r="AE253" s="14"/>
      <c r="AF253" s="14"/>
      <c r="AG253" s="14"/>
      <c r="AH253" s="14"/>
      <c r="AI253" s="14"/>
      <c r="AJ253" s="14"/>
      <c r="AK253" s="14"/>
      <c r="AL253" s="14"/>
      <c r="AM253" s="14"/>
      <c r="AN253" s="14"/>
      <c r="AO253" s="14"/>
      <c r="AP253" s="14"/>
      <c r="AQ253" s="14"/>
    </row>
    <row r="254" spans="1:43" s="15" customFormat="1" ht="20.149999999999999" customHeight="1" x14ac:dyDescent="0.2">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c r="AA254" s="14"/>
      <c r="AB254" s="14"/>
      <c r="AC254" s="14"/>
      <c r="AD254" s="14"/>
      <c r="AE254" s="14"/>
      <c r="AF254" s="14"/>
      <c r="AG254" s="14"/>
      <c r="AH254" s="14"/>
      <c r="AI254" s="14"/>
      <c r="AJ254" s="14"/>
      <c r="AK254" s="14"/>
      <c r="AL254" s="14"/>
      <c r="AM254" s="14"/>
      <c r="AN254" s="14"/>
      <c r="AO254" s="14"/>
      <c r="AP254" s="14"/>
      <c r="AQ254" s="14"/>
    </row>
    <row r="255" spans="1:43" s="15" customFormat="1" ht="20.149999999999999" customHeight="1" x14ac:dyDescent="0.2">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14"/>
      <c r="AK255" s="14"/>
      <c r="AL255" s="14"/>
      <c r="AM255" s="14"/>
      <c r="AN255" s="14"/>
      <c r="AO255" s="14"/>
      <c r="AP255" s="14"/>
      <c r="AQ255" s="14"/>
    </row>
    <row r="256" spans="1:43" s="15" customFormat="1" ht="20.149999999999999" customHeight="1" x14ac:dyDescent="0.2">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c r="AA256" s="14"/>
      <c r="AB256" s="14"/>
      <c r="AC256" s="14"/>
      <c r="AD256" s="14"/>
      <c r="AE256" s="14"/>
      <c r="AF256" s="14"/>
      <c r="AG256" s="14"/>
      <c r="AH256" s="14"/>
      <c r="AI256" s="14"/>
      <c r="AJ256" s="14"/>
      <c r="AK256" s="14"/>
      <c r="AL256" s="14"/>
      <c r="AM256" s="14"/>
      <c r="AN256" s="14"/>
      <c r="AO256" s="14"/>
      <c r="AP256" s="14"/>
      <c r="AQ256" s="14"/>
    </row>
    <row r="257" spans="1:43" s="15" customFormat="1" ht="20.149999999999999" customHeight="1" x14ac:dyDescent="0.2">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c r="AA257" s="14"/>
      <c r="AB257" s="14"/>
      <c r="AC257" s="14"/>
      <c r="AD257" s="14"/>
      <c r="AE257" s="14"/>
      <c r="AF257" s="14"/>
      <c r="AG257" s="14"/>
      <c r="AH257" s="14"/>
      <c r="AI257" s="14"/>
      <c r="AJ257" s="14"/>
      <c r="AK257" s="14"/>
      <c r="AL257" s="14"/>
      <c r="AM257" s="14"/>
      <c r="AN257" s="14"/>
      <c r="AO257" s="14"/>
      <c r="AP257" s="14"/>
      <c r="AQ257" s="14"/>
    </row>
    <row r="258" spans="1:43" s="15" customFormat="1" ht="20.149999999999999" customHeight="1" x14ac:dyDescent="0.2">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c r="AA258" s="14"/>
      <c r="AB258" s="14"/>
      <c r="AC258" s="14"/>
      <c r="AD258" s="14"/>
      <c r="AE258" s="14"/>
      <c r="AF258" s="14"/>
      <c r="AG258" s="14"/>
      <c r="AH258" s="14"/>
      <c r="AI258" s="14"/>
      <c r="AJ258" s="14"/>
      <c r="AK258" s="14"/>
      <c r="AL258" s="14"/>
      <c r="AM258" s="14"/>
      <c r="AN258" s="14"/>
      <c r="AO258" s="14"/>
      <c r="AP258" s="14"/>
      <c r="AQ258" s="14"/>
    </row>
    <row r="259" spans="1:43" s="15" customFormat="1" ht="20.149999999999999" customHeight="1" x14ac:dyDescent="0.2">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c r="AA259" s="14"/>
      <c r="AB259" s="14"/>
      <c r="AC259" s="14"/>
      <c r="AD259" s="14"/>
      <c r="AE259" s="14"/>
      <c r="AF259" s="14"/>
      <c r="AG259" s="14"/>
      <c r="AH259" s="14"/>
      <c r="AI259" s="14"/>
      <c r="AJ259" s="14"/>
      <c r="AK259" s="14"/>
      <c r="AL259" s="14"/>
      <c r="AM259" s="14"/>
      <c r="AN259" s="14"/>
      <c r="AO259" s="14"/>
      <c r="AP259" s="14"/>
      <c r="AQ259" s="14"/>
    </row>
    <row r="260" spans="1:43" s="15" customFormat="1" ht="20.149999999999999" customHeight="1" x14ac:dyDescent="0.2">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c r="AA260" s="14"/>
      <c r="AB260" s="14"/>
      <c r="AC260" s="14"/>
      <c r="AD260" s="14"/>
      <c r="AE260" s="14"/>
      <c r="AF260" s="14"/>
      <c r="AG260" s="14"/>
      <c r="AH260" s="14"/>
      <c r="AI260" s="14"/>
      <c r="AJ260" s="14"/>
      <c r="AK260" s="14"/>
      <c r="AL260" s="14"/>
      <c r="AM260" s="14"/>
      <c r="AN260" s="14"/>
      <c r="AO260" s="14"/>
      <c r="AP260" s="14"/>
      <c r="AQ260" s="14"/>
    </row>
    <row r="261" spans="1:43" s="15" customFormat="1" ht="20.149999999999999" customHeight="1" x14ac:dyDescent="0.2">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c r="AA261" s="14"/>
      <c r="AB261" s="14"/>
      <c r="AC261" s="14"/>
      <c r="AD261" s="14"/>
      <c r="AE261" s="14"/>
      <c r="AF261" s="14"/>
      <c r="AG261" s="14"/>
      <c r="AH261" s="14"/>
      <c r="AI261" s="14"/>
      <c r="AJ261" s="14"/>
      <c r="AK261" s="14"/>
      <c r="AL261" s="14"/>
      <c r="AM261" s="14"/>
      <c r="AN261" s="14"/>
      <c r="AO261" s="14"/>
      <c r="AP261" s="14"/>
      <c r="AQ261" s="14"/>
    </row>
    <row r="262" spans="1:43" s="15" customFormat="1" ht="20.149999999999999" customHeight="1" x14ac:dyDescent="0.2">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c r="AA262" s="14"/>
      <c r="AB262" s="14"/>
      <c r="AC262" s="14"/>
      <c r="AD262" s="14"/>
      <c r="AE262" s="14"/>
      <c r="AF262" s="14"/>
      <c r="AG262" s="14"/>
      <c r="AH262" s="14"/>
      <c r="AI262" s="14"/>
      <c r="AJ262" s="14"/>
      <c r="AK262" s="14"/>
      <c r="AL262" s="14"/>
      <c r="AM262" s="14"/>
      <c r="AN262" s="14"/>
      <c r="AO262" s="14"/>
      <c r="AP262" s="14"/>
      <c r="AQ262" s="14"/>
    </row>
    <row r="263" spans="1:43" s="15" customFormat="1" ht="20.149999999999999" customHeight="1" x14ac:dyDescent="0.2">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c r="AA263" s="14"/>
      <c r="AB263" s="14"/>
      <c r="AC263" s="14"/>
      <c r="AD263" s="14"/>
      <c r="AE263" s="14"/>
      <c r="AF263" s="14"/>
      <c r="AG263" s="14"/>
      <c r="AH263" s="14"/>
      <c r="AI263" s="14"/>
      <c r="AJ263" s="14"/>
      <c r="AK263" s="14"/>
      <c r="AL263" s="14"/>
      <c r="AM263" s="14"/>
      <c r="AN263" s="14"/>
      <c r="AO263" s="14"/>
      <c r="AP263" s="14"/>
      <c r="AQ263" s="14"/>
    </row>
    <row r="264" spans="1:43" s="15" customFormat="1" ht="20.149999999999999" customHeight="1" x14ac:dyDescent="0.2">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c r="AA264" s="14"/>
      <c r="AB264" s="14"/>
      <c r="AC264" s="14"/>
      <c r="AD264" s="14"/>
      <c r="AE264" s="14"/>
      <c r="AF264" s="14"/>
      <c r="AG264" s="14"/>
      <c r="AH264" s="14"/>
      <c r="AI264" s="14"/>
      <c r="AJ264" s="14"/>
      <c r="AK264" s="14"/>
      <c r="AL264" s="14"/>
      <c r="AM264" s="14"/>
      <c r="AN264" s="14"/>
      <c r="AO264" s="14"/>
      <c r="AP264" s="14"/>
      <c r="AQ264" s="14"/>
    </row>
    <row r="265" spans="1:43" s="15" customFormat="1" ht="20.149999999999999" customHeight="1" x14ac:dyDescent="0.2">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c r="AA265" s="14"/>
      <c r="AB265" s="14"/>
      <c r="AC265" s="14"/>
      <c r="AD265" s="14"/>
      <c r="AE265" s="14"/>
      <c r="AF265" s="14"/>
      <c r="AG265" s="14"/>
      <c r="AH265" s="14"/>
      <c r="AI265" s="14"/>
      <c r="AJ265" s="14"/>
      <c r="AK265" s="14"/>
      <c r="AL265" s="14"/>
      <c r="AM265" s="14"/>
      <c r="AN265" s="14"/>
      <c r="AO265" s="14"/>
      <c r="AP265" s="14"/>
      <c r="AQ265" s="14"/>
    </row>
    <row r="266" spans="1:43" s="15" customFormat="1" ht="20.149999999999999" customHeight="1" x14ac:dyDescent="0.2">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c r="AA266" s="14"/>
      <c r="AB266" s="14"/>
      <c r="AC266" s="14"/>
      <c r="AD266" s="14"/>
      <c r="AE266" s="14"/>
      <c r="AF266" s="14"/>
      <c r="AG266" s="14"/>
      <c r="AH266" s="14"/>
      <c r="AI266" s="14"/>
      <c r="AJ266" s="14"/>
      <c r="AK266" s="14"/>
      <c r="AL266" s="14"/>
      <c r="AM266" s="14"/>
      <c r="AN266" s="14"/>
      <c r="AO266" s="14"/>
      <c r="AP266" s="14"/>
      <c r="AQ266" s="14"/>
    </row>
    <row r="267" spans="1:43" s="15" customFormat="1" ht="20.149999999999999" customHeight="1" x14ac:dyDescent="0.2">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c r="AA267" s="14"/>
      <c r="AB267" s="14"/>
      <c r="AC267" s="14"/>
      <c r="AD267" s="14"/>
      <c r="AE267" s="14"/>
      <c r="AF267" s="14"/>
      <c r="AG267" s="14"/>
      <c r="AH267" s="14"/>
      <c r="AI267" s="14"/>
      <c r="AJ267" s="14"/>
      <c r="AK267" s="14"/>
      <c r="AL267" s="14"/>
      <c r="AM267" s="14"/>
      <c r="AN267" s="14"/>
      <c r="AO267" s="14"/>
      <c r="AP267" s="14"/>
      <c r="AQ267" s="14"/>
    </row>
    <row r="268" spans="1:43" s="15" customFormat="1" ht="20.149999999999999" customHeight="1" x14ac:dyDescent="0.2">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c r="AA268" s="14"/>
      <c r="AB268" s="14"/>
      <c r="AC268" s="14"/>
      <c r="AD268" s="14"/>
      <c r="AE268" s="14"/>
      <c r="AF268" s="14"/>
      <c r="AG268" s="14"/>
      <c r="AH268" s="14"/>
      <c r="AI268" s="14"/>
      <c r="AJ268" s="14"/>
      <c r="AK268" s="14"/>
      <c r="AL268" s="14"/>
      <c r="AM268" s="14"/>
      <c r="AN268" s="14"/>
      <c r="AO268" s="14"/>
      <c r="AP268" s="14"/>
      <c r="AQ268" s="14"/>
    </row>
    <row r="269" spans="1:43" s="15" customFormat="1" ht="20.149999999999999" customHeight="1" x14ac:dyDescent="0.2">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c r="AA269" s="14"/>
      <c r="AB269" s="14"/>
      <c r="AC269" s="14"/>
      <c r="AD269" s="14"/>
      <c r="AE269" s="14"/>
      <c r="AF269" s="14"/>
      <c r="AG269" s="14"/>
      <c r="AH269" s="14"/>
      <c r="AI269" s="14"/>
      <c r="AJ269" s="14"/>
      <c r="AK269" s="14"/>
      <c r="AL269" s="14"/>
      <c r="AM269" s="14"/>
      <c r="AN269" s="14"/>
      <c r="AO269" s="14"/>
      <c r="AP269" s="14"/>
      <c r="AQ269" s="14"/>
    </row>
    <row r="270" spans="1:43" s="15" customFormat="1" ht="20.149999999999999" customHeight="1" x14ac:dyDescent="0.2">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c r="AA270" s="14"/>
      <c r="AB270" s="14"/>
      <c r="AC270" s="14"/>
      <c r="AD270" s="14"/>
      <c r="AE270" s="14"/>
      <c r="AF270" s="14"/>
      <c r="AG270" s="14"/>
      <c r="AH270" s="14"/>
      <c r="AI270" s="14"/>
      <c r="AJ270" s="14"/>
      <c r="AK270" s="14"/>
      <c r="AL270" s="14"/>
      <c r="AM270" s="14"/>
      <c r="AN270" s="14"/>
      <c r="AO270" s="14"/>
      <c r="AP270" s="14"/>
      <c r="AQ270" s="14"/>
    </row>
    <row r="271" spans="1:43" s="15" customFormat="1" ht="20.149999999999999" customHeight="1" x14ac:dyDescent="0.2">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c r="AA271" s="14"/>
      <c r="AB271" s="14"/>
      <c r="AC271" s="14"/>
      <c r="AD271" s="14"/>
      <c r="AE271" s="14"/>
      <c r="AF271" s="14"/>
      <c r="AG271" s="14"/>
      <c r="AH271" s="14"/>
      <c r="AI271" s="14"/>
      <c r="AJ271" s="14"/>
      <c r="AK271" s="14"/>
      <c r="AL271" s="14"/>
      <c r="AM271" s="14"/>
      <c r="AN271" s="14"/>
      <c r="AO271" s="14"/>
      <c r="AP271" s="14"/>
      <c r="AQ271" s="14"/>
    </row>
    <row r="272" spans="1:43" s="15" customFormat="1" ht="20.149999999999999" customHeight="1" x14ac:dyDescent="0.2">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L272" s="14"/>
      <c r="AM272" s="14"/>
      <c r="AN272" s="14"/>
      <c r="AO272" s="14"/>
      <c r="AP272" s="14"/>
      <c r="AQ272" s="14"/>
    </row>
    <row r="273" spans="1:43" s="15" customFormat="1" ht="20.149999999999999" customHeight="1" x14ac:dyDescent="0.2">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L273" s="14"/>
      <c r="AM273" s="14"/>
      <c r="AN273" s="14"/>
      <c r="AO273" s="14"/>
      <c r="AP273" s="14"/>
      <c r="AQ273" s="14"/>
    </row>
    <row r="274" spans="1:43" s="15" customFormat="1" ht="20.149999999999999" customHeight="1" x14ac:dyDescent="0.2">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L274" s="14"/>
      <c r="AM274" s="14"/>
      <c r="AN274" s="14"/>
      <c r="AO274" s="14"/>
      <c r="AP274" s="14"/>
      <c r="AQ274" s="14"/>
    </row>
    <row r="275" spans="1:43" s="15" customFormat="1" ht="20.149999999999999" customHeight="1" x14ac:dyDescent="0.2">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c r="AA275" s="14"/>
      <c r="AB275" s="14"/>
      <c r="AC275" s="14"/>
      <c r="AD275" s="14"/>
      <c r="AE275" s="14"/>
      <c r="AF275" s="14"/>
      <c r="AG275" s="14"/>
      <c r="AH275" s="14"/>
      <c r="AI275" s="14"/>
      <c r="AJ275" s="14"/>
      <c r="AK275" s="14"/>
      <c r="AL275" s="14"/>
      <c r="AM275" s="14"/>
      <c r="AN275" s="14"/>
      <c r="AO275" s="14"/>
      <c r="AP275" s="14"/>
      <c r="AQ275" s="14"/>
    </row>
    <row r="276" spans="1:43" s="15" customFormat="1" ht="20.149999999999999" customHeight="1" x14ac:dyDescent="0.2">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c r="AA276" s="14"/>
      <c r="AB276" s="14"/>
      <c r="AC276" s="14"/>
      <c r="AD276" s="14"/>
      <c r="AE276" s="14"/>
      <c r="AF276" s="14"/>
      <c r="AG276" s="14"/>
      <c r="AH276" s="14"/>
      <c r="AI276" s="14"/>
      <c r="AJ276" s="14"/>
      <c r="AK276" s="14"/>
      <c r="AL276" s="14"/>
      <c r="AM276" s="14"/>
      <c r="AN276" s="14"/>
      <c r="AO276" s="14"/>
      <c r="AP276" s="14"/>
      <c r="AQ276" s="14"/>
    </row>
    <row r="277" spans="1:43" s="15" customFormat="1" ht="20.149999999999999" customHeight="1" x14ac:dyDescent="0.2">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c r="AA277" s="14"/>
      <c r="AB277" s="14"/>
      <c r="AC277" s="14"/>
      <c r="AD277" s="14"/>
      <c r="AE277" s="14"/>
      <c r="AF277" s="14"/>
      <c r="AG277" s="14"/>
      <c r="AH277" s="14"/>
      <c r="AI277" s="14"/>
      <c r="AJ277" s="14"/>
      <c r="AK277" s="14"/>
      <c r="AL277" s="14"/>
      <c r="AM277" s="14"/>
      <c r="AN277" s="14"/>
      <c r="AO277" s="14"/>
      <c r="AP277" s="14"/>
      <c r="AQ277" s="14"/>
    </row>
    <row r="278" spans="1:43" s="15" customFormat="1" ht="20.149999999999999" customHeight="1" x14ac:dyDescent="0.2">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c r="AA278" s="14"/>
      <c r="AB278" s="14"/>
      <c r="AC278" s="14"/>
      <c r="AD278" s="14"/>
      <c r="AE278" s="14"/>
      <c r="AF278" s="14"/>
      <c r="AG278" s="14"/>
      <c r="AH278" s="14"/>
      <c r="AI278" s="14"/>
      <c r="AJ278" s="14"/>
      <c r="AK278" s="14"/>
      <c r="AL278" s="14"/>
      <c r="AM278" s="14"/>
      <c r="AN278" s="14"/>
      <c r="AO278" s="14"/>
      <c r="AP278" s="14"/>
      <c r="AQ278" s="14"/>
    </row>
    <row r="279" spans="1:43" s="15" customFormat="1" ht="20.149999999999999" customHeight="1" x14ac:dyDescent="0.2">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c r="AA279" s="14"/>
      <c r="AB279" s="14"/>
      <c r="AC279" s="14"/>
      <c r="AD279" s="14"/>
      <c r="AE279" s="14"/>
      <c r="AF279" s="14"/>
      <c r="AG279" s="14"/>
      <c r="AH279" s="14"/>
      <c r="AI279" s="14"/>
      <c r="AJ279" s="14"/>
      <c r="AK279" s="14"/>
      <c r="AL279" s="14"/>
      <c r="AM279" s="14"/>
      <c r="AN279" s="14"/>
      <c r="AO279" s="14"/>
      <c r="AP279" s="14"/>
      <c r="AQ279" s="14"/>
    </row>
    <row r="280" spans="1:43" s="15" customFormat="1" ht="20.149999999999999" customHeight="1" x14ac:dyDescent="0.2">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c r="AA280" s="14"/>
      <c r="AB280" s="14"/>
      <c r="AC280" s="14"/>
      <c r="AD280" s="14"/>
      <c r="AE280" s="14"/>
      <c r="AF280" s="14"/>
      <c r="AG280" s="14"/>
      <c r="AH280" s="14"/>
      <c r="AI280" s="14"/>
      <c r="AJ280" s="14"/>
      <c r="AK280" s="14"/>
      <c r="AL280" s="14"/>
      <c r="AM280" s="14"/>
      <c r="AN280" s="14"/>
      <c r="AO280" s="14"/>
      <c r="AP280" s="14"/>
      <c r="AQ280" s="14"/>
    </row>
    <row r="281" spans="1:43" s="15" customFormat="1" ht="20.149999999999999" customHeight="1" x14ac:dyDescent="0.2">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c r="AA281" s="14"/>
      <c r="AB281" s="14"/>
      <c r="AC281" s="14"/>
      <c r="AD281" s="14"/>
      <c r="AE281" s="14"/>
      <c r="AF281" s="14"/>
      <c r="AG281" s="14"/>
      <c r="AH281" s="14"/>
      <c r="AI281" s="14"/>
      <c r="AJ281" s="14"/>
      <c r="AK281" s="14"/>
      <c r="AL281" s="14"/>
      <c r="AM281" s="14"/>
      <c r="AN281" s="14"/>
      <c r="AO281" s="14"/>
      <c r="AP281" s="14"/>
      <c r="AQ281" s="14"/>
    </row>
    <row r="282" spans="1:43" s="15" customFormat="1" ht="20.149999999999999" customHeight="1" x14ac:dyDescent="0.2">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c r="AA282" s="14"/>
      <c r="AB282" s="14"/>
      <c r="AC282" s="14"/>
      <c r="AD282" s="14"/>
      <c r="AE282" s="14"/>
      <c r="AF282" s="14"/>
      <c r="AG282" s="14"/>
      <c r="AH282" s="14"/>
      <c r="AI282" s="14"/>
      <c r="AJ282" s="14"/>
      <c r="AK282" s="14"/>
      <c r="AL282" s="14"/>
      <c r="AM282" s="14"/>
      <c r="AN282" s="14"/>
      <c r="AO282" s="14"/>
      <c r="AP282" s="14"/>
      <c r="AQ282" s="14"/>
    </row>
    <row r="283" spans="1:43" s="15" customFormat="1" ht="20.149999999999999" customHeight="1" x14ac:dyDescent="0.2">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c r="AA283" s="14"/>
      <c r="AB283" s="14"/>
      <c r="AC283" s="14"/>
      <c r="AD283" s="14"/>
      <c r="AE283" s="14"/>
      <c r="AF283" s="14"/>
      <c r="AG283" s="14"/>
      <c r="AH283" s="14"/>
      <c r="AI283" s="14"/>
      <c r="AJ283" s="14"/>
      <c r="AK283" s="14"/>
      <c r="AL283" s="14"/>
      <c r="AM283" s="14"/>
      <c r="AN283" s="14"/>
      <c r="AO283" s="14"/>
      <c r="AP283" s="14"/>
      <c r="AQ283" s="14"/>
    </row>
    <row r="284" spans="1:43" s="15" customFormat="1" ht="20.149999999999999" customHeight="1" x14ac:dyDescent="0.2">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c r="AA284" s="14"/>
      <c r="AB284" s="14"/>
      <c r="AC284" s="14"/>
      <c r="AD284" s="14"/>
      <c r="AE284" s="14"/>
      <c r="AF284" s="14"/>
      <c r="AG284" s="14"/>
      <c r="AH284" s="14"/>
      <c r="AI284" s="14"/>
      <c r="AJ284" s="14"/>
      <c r="AK284" s="14"/>
      <c r="AL284" s="14"/>
      <c r="AM284" s="14"/>
      <c r="AN284" s="14"/>
      <c r="AO284" s="14"/>
      <c r="AP284" s="14"/>
      <c r="AQ284" s="14"/>
    </row>
    <row r="285" spans="1:43" s="15" customFormat="1" ht="20.149999999999999" customHeight="1" x14ac:dyDescent="0.2">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c r="AA285" s="14"/>
      <c r="AB285" s="14"/>
      <c r="AC285" s="14"/>
      <c r="AD285" s="14"/>
      <c r="AE285" s="14"/>
      <c r="AF285" s="14"/>
      <c r="AG285" s="14"/>
      <c r="AH285" s="14"/>
      <c r="AI285" s="14"/>
      <c r="AJ285" s="14"/>
      <c r="AK285" s="14"/>
      <c r="AL285" s="14"/>
      <c r="AM285" s="14"/>
      <c r="AN285" s="14"/>
      <c r="AO285" s="14"/>
      <c r="AP285" s="14"/>
      <c r="AQ285" s="14"/>
    </row>
    <row r="286" spans="1:43" s="15" customFormat="1" ht="20.149999999999999" customHeight="1" x14ac:dyDescent="0.2">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c r="AA286" s="14"/>
      <c r="AB286" s="14"/>
      <c r="AC286" s="14"/>
      <c r="AD286" s="14"/>
      <c r="AE286" s="14"/>
      <c r="AF286" s="14"/>
      <c r="AG286" s="14"/>
      <c r="AH286" s="14"/>
      <c r="AI286" s="14"/>
      <c r="AJ286" s="14"/>
      <c r="AK286" s="14"/>
      <c r="AL286" s="14"/>
      <c r="AM286" s="14"/>
      <c r="AN286" s="14"/>
      <c r="AO286" s="14"/>
      <c r="AP286" s="14"/>
      <c r="AQ286" s="14"/>
    </row>
    <row r="287" spans="1:43" s="15" customFormat="1" ht="20.149999999999999" customHeight="1" x14ac:dyDescent="0.2">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c r="AA287" s="14"/>
      <c r="AB287" s="14"/>
      <c r="AC287" s="14"/>
      <c r="AD287" s="14"/>
      <c r="AE287" s="14"/>
      <c r="AF287" s="14"/>
      <c r="AG287" s="14"/>
      <c r="AH287" s="14"/>
      <c r="AI287" s="14"/>
      <c r="AJ287" s="14"/>
      <c r="AK287" s="14"/>
      <c r="AL287" s="14"/>
      <c r="AM287" s="14"/>
      <c r="AN287" s="14"/>
      <c r="AO287" s="14"/>
      <c r="AP287" s="14"/>
      <c r="AQ287" s="14"/>
    </row>
    <row r="288" spans="1:43" s="15" customFormat="1" ht="20.149999999999999" customHeight="1" x14ac:dyDescent="0.2">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c r="AA288" s="14"/>
      <c r="AB288" s="14"/>
      <c r="AC288" s="14"/>
      <c r="AD288" s="14"/>
      <c r="AE288" s="14"/>
      <c r="AF288" s="14"/>
      <c r="AG288" s="14"/>
      <c r="AH288" s="14"/>
      <c r="AI288" s="14"/>
      <c r="AJ288" s="14"/>
      <c r="AK288" s="14"/>
      <c r="AL288" s="14"/>
      <c r="AM288" s="14"/>
      <c r="AN288" s="14"/>
      <c r="AO288" s="14"/>
      <c r="AP288" s="14"/>
      <c r="AQ288" s="14"/>
    </row>
    <row r="289" spans="1:43" s="15" customFormat="1" ht="20.149999999999999" customHeight="1" x14ac:dyDescent="0.2">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c r="AP289" s="14"/>
      <c r="AQ289" s="14"/>
    </row>
    <row r="290" spans="1:43" s="15" customFormat="1" ht="20.149999999999999" customHeight="1" x14ac:dyDescent="0.2">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row>
    <row r="291" spans="1:43" s="15" customFormat="1" ht="20.149999999999999" customHeight="1" x14ac:dyDescent="0.2">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4"/>
      <c r="AP291" s="14"/>
      <c r="AQ291" s="14"/>
    </row>
    <row r="292" spans="1:43" s="15" customFormat="1" ht="20.149999999999999" customHeight="1" x14ac:dyDescent="0.2">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c r="AA292" s="14"/>
      <c r="AB292" s="14"/>
      <c r="AC292" s="14"/>
      <c r="AD292" s="14"/>
      <c r="AE292" s="14"/>
      <c r="AF292" s="14"/>
      <c r="AG292" s="14"/>
      <c r="AH292" s="14"/>
      <c r="AI292" s="14"/>
      <c r="AJ292" s="14"/>
      <c r="AK292" s="14"/>
      <c r="AL292" s="14"/>
      <c r="AM292" s="14"/>
      <c r="AN292" s="14"/>
      <c r="AO292" s="14"/>
      <c r="AP292" s="14"/>
      <c r="AQ292" s="14"/>
    </row>
    <row r="293" spans="1:43" s="15" customFormat="1" ht="20.149999999999999" customHeight="1" x14ac:dyDescent="0.2">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c r="AA293" s="14"/>
      <c r="AB293" s="14"/>
      <c r="AC293" s="14"/>
      <c r="AD293" s="14"/>
      <c r="AE293" s="14"/>
      <c r="AF293" s="14"/>
      <c r="AG293" s="14"/>
      <c r="AH293" s="14"/>
      <c r="AI293" s="14"/>
      <c r="AJ293" s="14"/>
      <c r="AK293" s="14"/>
      <c r="AL293" s="14"/>
      <c r="AM293" s="14"/>
      <c r="AN293" s="14"/>
      <c r="AO293" s="14"/>
      <c r="AP293" s="14"/>
      <c r="AQ293" s="14"/>
    </row>
    <row r="294" spans="1:43" s="15" customFormat="1" ht="20.149999999999999" customHeight="1" x14ac:dyDescent="0.2">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c r="AA294" s="14"/>
      <c r="AB294" s="14"/>
      <c r="AC294" s="14"/>
      <c r="AD294" s="14"/>
      <c r="AE294" s="14"/>
      <c r="AF294" s="14"/>
      <c r="AG294" s="14"/>
      <c r="AH294" s="14"/>
      <c r="AI294" s="14"/>
      <c r="AJ294" s="14"/>
      <c r="AK294" s="14"/>
      <c r="AL294" s="14"/>
      <c r="AM294" s="14"/>
      <c r="AN294" s="14"/>
      <c r="AO294" s="14"/>
      <c r="AP294" s="14"/>
      <c r="AQ294" s="14"/>
    </row>
    <row r="295" spans="1:43" s="15" customFormat="1" ht="20.149999999999999" customHeight="1" x14ac:dyDescent="0.2">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c r="AA295" s="14"/>
      <c r="AB295" s="14"/>
      <c r="AC295" s="14"/>
      <c r="AD295" s="14"/>
      <c r="AE295" s="14"/>
      <c r="AF295" s="14"/>
      <c r="AG295" s="14"/>
      <c r="AH295" s="14"/>
      <c r="AI295" s="14"/>
      <c r="AJ295" s="14"/>
      <c r="AK295" s="14"/>
      <c r="AL295" s="14"/>
      <c r="AM295" s="14"/>
      <c r="AN295" s="14"/>
      <c r="AO295" s="14"/>
      <c r="AP295" s="14"/>
      <c r="AQ295" s="14"/>
    </row>
    <row r="296" spans="1:43" s="15" customFormat="1" ht="20.149999999999999" customHeight="1" x14ac:dyDescent="0.2">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c r="AA296" s="14"/>
      <c r="AB296" s="14"/>
      <c r="AC296" s="14"/>
      <c r="AD296" s="14"/>
      <c r="AE296" s="14"/>
      <c r="AF296" s="14"/>
      <c r="AG296" s="14"/>
      <c r="AH296" s="14"/>
      <c r="AI296" s="14"/>
      <c r="AJ296" s="14"/>
      <c r="AK296" s="14"/>
      <c r="AL296" s="14"/>
      <c r="AM296" s="14"/>
      <c r="AN296" s="14"/>
      <c r="AO296" s="14"/>
      <c r="AP296" s="14"/>
      <c r="AQ296" s="14"/>
    </row>
    <row r="297" spans="1:43" s="15" customFormat="1" ht="20.149999999999999" customHeight="1" x14ac:dyDescent="0.2">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c r="AA297" s="14"/>
      <c r="AB297" s="14"/>
      <c r="AC297" s="14"/>
      <c r="AD297" s="14"/>
      <c r="AE297" s="14"/>
      <c r="AF297" s="14"/>
      <c r="AG297" s="14"/>
      <c r="AH297" s="14"/>
      <c r="AI297" s="14"/>
      <c r="AJ297" s="14"/>
      <c r="AK297" s="14"/>
      <c r="AL297" s="14"/>
      <c r="AM297" s="14"/>
      <c r="AN297" s="14"/>
      <c r="AO297" s="14"/>
      <c r="AP297" s="14"/>
      <c r="AQ297" s="14"/>
    </row>
    <row r="298" spans="1:43" s="15" customFormat="1" ht="20.149999999999999" customHeight="1" x14ac:dyDescent="0.2">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c r="AA298" s="14"/>
      <c r="AB298" s="14"/>
      <c r="AC298" s="14"/>
      <c r="AD298" s="14"/>
      <c r="AE298" s="14"/>
      <c r="AF298" s="14"/>
      <c r="AG298" s="14"/>
      <c r="AH298" s="14"/>
      <c r="AI298" s="14"/>
      <c r="AJ298" s="14"/>
      <c r="AK298" s="14"/>
      <c r="AL298" s="14"/>
      <c r="AM298" s="14"/>
      <c r="AN298" s="14"/>
      <c r="AO298" s="14"/>
      <c r="AP298" s="14"/>
      <c r="AQ298" s="14"/>
    </row>
    <row r="299" spans="1:43" s="15" customFormat="1" ht="20.149999999999999" customHeight="1" x14ac:dyDescent="0.2">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c r="AA299" s="14"/>
      <c r="AB299" s="14"/>
      <c r="AC299" s="14"/>
      <c r="AD299" s="14"/>
      <c r="AE299" s="14"/>
      <c r="AF299" s="14"/>
      <c r="AG299" s="14"/>
      <c r="AH299" s="14"/>
      <c r="AI299" s="14"/>
      <c r="AJ299" s="14"/>
      <c r="AK299" s="14"/>
      <c r="AL299" s="14"/>
      <c r="AM299" s="14"/>
      <c r="AN299" s="14"/>
      <c r="AO299" s="14"/>
      <c r="AP299" s="14"/>
      <c r="AQ299" s="14"/>
    </row>
    <row r="300" spans="1:43" s="15" customFormat="1" ht="20.149999999999999" customHeight="1" x14ac:dyDescent="0.2">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c r="AA300" s="14"/>
      <c r="AB300" s="14"/>
      <c r="AC300" s="14"/>
      <c r="AD300" s="14"/>
      <c r="AE300" s="14"/>
      <c r="AF300" s="14"/>
      <c r="AG300" s="14"/>
      <c r="AH300" s="14"/>
      <c r="AI300" s="14"/>
      <c r="AJ300" s="14"/>
      <c r="AK300" s="14"/>
      <c r="AL300" s="14"/>
      <c r="AM300" s="14"/>
      <c r="AN300" s="14"/>
      <c r="AO300" s="14"/>
      <c r="AP300" s="14"/>
      <c r="AQ300" s="14"/>
    </row>
    <row r="301" spans="1:43" s="15" customFormat="1" ht="20.149999999999999" customHeight="1" x14ac:dyDescent="0.2">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c r="AA301" s="14"/>
      <c r="AB301" s="14"/>
      <c r="AC301" s="14"/>
      <c r="AD301" s="14"/>
      <c r="AE301" s="14"/>
      <c r="AF301" s="14"/>
      <c r="AG301" s="14"/>
      <c r="AH301" s="14"/>
      <c r="AI301" s="14"/>
      <c r="AJ301" s="14"/>
      <c r="AK301" s="14"/>
      <c r="AL301" s="14"/>
      <c r="AM301" s="14"/>
      <c r="AN301" s="14"/>
      <c r="AO301" s="14"/>
      <c r="AP301" s="14"/>
      <c r="AQ301" s="14"/>
    </row>
    <row r="302" spans="1:43" s="15" customFormat="1" ht="20.149999999999999" customHeight="1" x14ac:dyDescent="0.2">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c r="AA302" s="14"/>
      <c r="AB302" s="14"/>
      <c r="AC302" s="14"/>
      <c r="AD302" s="14"/>
      <c r="AE302" s="14"/>
      <c r="AF302" s="14"/>
      <c r="AG302" s="14"/>
      <c r="AH302" s="14"/>
      <c r="AI302" s="14"/>
      <c r="AJ302" s="14"/>
      <c r="AK302" s="14"/>
      <c r="AL302" s="14"/>
      <c r="AM302" s="14"/>
      <c r="AN302" s="14"/>
      <c r="AO302" s="14"/>
      <c r="AP302" s="14"/>
      <c r="AQ302" s="14"/>
    </row>
    <row r="303" spans="1:43" s="15" customFormat="1" ht="20.149999999999999" customHeight="1" x14ac:dyDescent="0.2">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c r="AA303" s="14"/>
      <c r="AB303" s="14"/>
      <c r="AC303" s="14"/>
      <c r="AD303" s="14"/>
      <c r="AE303" s="14"/>
      <c r="AF303" s="14"/>
      <c r="AG303" s="14"/>
      <c r="AH303" s="14"/>
      <c r="AI303" s="14"/>
      <c r="AJ303" s="14"/>
      <c r="AK303" s="14"/>
      <c r="AL303" s="14"/>
      <c r="AM303" s="14"/>
      <c r="AN303" s="14"/>
      <c r="AO303" s="14"/>
      <c r="AP303" s="14"/>
      <c r="AQ303" s="14"/>
    </row>
    <row r="304" spans="1:43" s="15" customFormat="1" ht="20.149999999999999" customHeight="1" x14ac:dyDescent="0.2">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c r="AA304" s="14"/>
      <c r="AB304" s="14"/>
      <c r="AC304" s="14"/>
      <c r="AD304" s="14"/>
      <c r="AE304" s="14"/>
      <c r="AF304" s="14"/>
      <c r="AG304" s="14"/>
      <c r="AH304" s="14"/>
      <c r="AI304" s="14"/>
      <c r="AJ304" s="14"/>
      <c r="AK304" s="14"/>
      <c r="AL304" s="14"/>
      <c r="AM304" s="14"/>
      <c r="AN304" s="14"/>
      <c r="AO304" s="14"/>
      <c r="AP304" s="14"/>
      <c r="AQ304" s="14"/>
    </row>
    <row r="305" spans="1:43" s="15" customFormat="1" ht="20.149999999999999" customHeight="1" x14ac:dyDescent="0.2">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c r="AA305" s="14"/>
      <c r="AB305" s="14"/>
      <c r="AC305" s="14"/>
      <c r="AD305" s="14"/>
      <c r="AE305" s="14"/>
      <c r="AF305" s="14"/>
      <c r="AG305" s="14"/>
      <c r="AH305" s="14"/>
      <c r="AI305" s="14"/>
      <c r="AJ305" s="14"/>
      <c r="AK305" s="14"/>
      <c r="AL305" s="14"/>
      <c r="AM305" s="14"/>
      <c r="AN305" s="14"/>
      <c r="AO305" s="14"/>
      <c r="AP305" s="14"/>
      <c r="AQ305" s="14"/>
    </row>
    <row r="306" spans="1:43" s="15" customFormat="1" ht="20.149999999999999" customHeight="1" x14ac:dyDescent="0.2">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c r="AA306" s="14"/>
      <c r="AB306" s="14"/>
      <c r="AC306" s="14"/>
      <c r="AD306" s="14"/>
      <c r="AE306" s="14"/>
      <c r="AF306" s="14"/>
      <c r="AG306" s="14"/>
      <c r="AH306" s="14"/>
      <c r="AI306" s="14"/>
      <c r="AJ306" s="14"/>
      <c r="AK306" s="14"/>
      <c r="AL306" s="14"/>
      <c r="AM306" s="14"/>
      <c r="AN306" s="14"/>
      <c r="AO306" s="14"/>
      <c r="AP306" s="14"/>
      <c r="AQ306" s="14"/>
    </row>
    <row r="307" spans="1:43" s="15" customFormat="1" ht="20.149999999999999" customHeight="1" x14ac:dyDescent="0.2">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c r="AA307" s="14"/>
      <c r="AB307" s="14"/>
      <c r="AC307" s="14"/>
      <c r="AD307" s="14"/>
      <c r="AE307" s="14"/>
      <c r="AF307" s="14"/>
      <c r="AG307" s="14"/>
      <c r="AH307" s="14"/>
      <c r="AI307" s="14"/>
      <c r="AJ307" s="14"/>
      <c r="AK307" s="14"/>
      <c r="AL307" s="14"/>
      <c r="AM307" s="14"/>
      <c r="AN307" s="14"/>
      <c r="AO307" s="14"/>
      <c r="AP307" s="14"/>
      <c r="AQ307" s="14"/>
    </row>
    <row r="308" spans="1:43" s="15" customFormat="1" ht="20.149999999999999" customHeight="1" x14ac:dyDescent="0.2">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c r="AA308" s="14"/>
      <c r="AB308" s="14"/>
      <c r="AC308" s="14"/>
      <c r="AD308" s="14"/>
      <c r="AE308" s="14"/>
      <c r="AF308" s="14"/>
      <c r="AG308" s="14"/>
      <c r="AH308" s="14"/>
      <c r="AI308" s="14"/>
      <c r="AJ308" s="14"/>
      <c r="AK308" s="14"/>
      <c r="AL308" s="14"/>
      <c r="AM308" s="14"/>
      <c r="AN308" s="14"/>
      <c r="AO308" s="14"/>
      <c r="AP308" s="14"/>
      <c r="AQ308" s="14"/>
    </row>
    <row r="309" spans="1:43" s="15" customFormat="1" ht="20.149999999999999" customHeight="1" x14ac:dyDescent="0.2">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c r="AA309" s="14"/>
      <c r="AB309" s="14"/>
      <c r="AC309" s="14"/>
      <c r="AD309" s="14"/>
      <c r="AE309" s="14"/>
      <c r="AF309" s="14"/>
      <c r="AG309" s="14"/>
      <c r="AH309" s="14"/>
      <c r="AI309" s="14"/>
      <c r="AJ309" s="14"/>
      <c r="AK309" s="14"/>
      <c r="AL309" s="14"/>
      <c r="AM309" s="14"/>
      <c r="AN309" s="14"/>
      <c r="AO309" s="14"/>
      <c r="AP309" s="14"/>
      <c r="AQ309" s="14"/>
    </row>
    <row r="310" spans="1:43" s="15" customFormat="1" ht="20.149999999999999" customHeight="1" x14ac:dyDescent="0.2">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c r="AA310" s="14"/>
      <c r="AB310" s="14"/>
      <c r="AC310" s="14"/>
      <c r="AD310" s="14"/>
      <c r="AE310" s="14"/>
      <c r="AF310" s="14"/>
      <c r="AG310" s="14"/>
      <c r="AH310" s="14"/>
      <c r="AI310" s="14"/>
      <c r="AJ310" s="14"/>
      <c r="AK310" s="14"/>
      <c r="AL310" s="14"/>
      <c r="AM310" s="14"/>
      <c r="AN310" s="14"/>
      <c r="AO310" s="14"/>
      <c r="AP310" s="14"/>
      <c r="AQ310" s="14"/>
    </row>
    <row r="311" spans="1:43" s="15" customFormat="1" ht="20.149999999999999" customHeight="1" x14ac:dyDescent="0.2">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c r="AA311" s="14"/>
      <c r="AB311" s="14"/>
      <c r="AC311" s="14"/>
      <c r="AD311" s="14"/>
      <c r="AE311" s="14"/>
      <c r="AF311" s="14"/>
      <c r="AG311" s="14"/>
      <c r="AH311" s="14"/>
      <c r="AI311" s="14"/>
      <c r="AJ311" s="14"/>
      <c r="AK311" s="14"/>
      <c r="AL311" s="14"/>
      <c r="AM311" s="14"/>
      <c r="AN311" s="14"/>
      <c r="AO311" s="14"/>
      <c r="AP311" s="14"/>
      <c r="AQ311" s="14"/>
    </row>
    <row r="312" spans="1:43" s="15" customFormat="1" ht="20.149999999999999" customHeight="1" x14ac:dyDescent="0.2">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c r="AA312" s="14"/>
      <c r="AB312" s="14"/>
      <c r="AC312" s="14"/>
      <c r="AD312" s="14"/>
      <c r="AE312" s="14"/>
      <c r="AF312" s="14"/>
      <c r="AG312" s="14"/>
      <c r="AH312" s="14"/>
      <c r="AI312" s="14"/>
      <c r="AJ312" s="14"/>
      <c r="AK312" s="14"/>
      <c r="AL312" s="14"/>
      <c r="AM312" s="14"/>
      <c r="AN312" s="14"/>
      <c r="AO312" s="14"/>
      <c r="AP312" s="14"/>
      <c r="AQ312" s="14"/>
    </row>
    <row r="313" spans="1:43" s="15" customFormat="1" ht="20.149999999999999" customHeight="1" x14ac:dyDescent="0.2">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c r="AA313" s="14"/>
      <c r="AB313" s="14"/>
      <c r="AC313" s="14"/>
      <c r="AD313" s="14"/>
      <c r="AE313" s="14"/>
      <c r="AF313" s="14"/>
      <c r="AG313" s="14"/>
      <c r="AH313" s="14"/>
      <c r="AI313" s="14"/>
      <c r="AJ313" s="14"/>
      <c r="AK313" s="14"/>
      <c r="AL313" s="14"/>
      <c r="AM313" s="14"/>
      <c r="AN313" s="14"/>
      <c r="AO313" s="14"/>
      <c r="AP313" s="14"/>
      <c r="AQ313" s="14"/>
    </row>
    <row r="314" spans="1:43" s="15" customFormat="1" ht="20.149999999999999" customHeight="1" x14ac:dyDescent="0.2">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c r="AA314" s="14"/>
      <c r="AB314" s="14"/>
      <c r="AC314" s="14"/>
      <c r="AD314" s="14"/>
      <c r="AE314" s="14"/>
      <c r="AF314" s="14"/>
      <c r="AG314" s="14"/>
      <c r="AH314" s="14"/>
      <c r="AI314" s="14"/>
      <c r="AJ314" s="14"/>
      <c r="AK314" s="14"/>
      <c r="AL314" s="14"/>
      <c r="AM314" s="14"/>
      <c r="AN314" s="14"/>
      <c r="AO314" s="14"/>
      <c r="AP314" s="14"/>
      <c r="AQ314" s="14"/>
    </row>
    <row r="315" spans="1:43" s="15" customFormat="1" ht="20.149999999999999" customHeight="1" x14ac:dyDescent="0.2">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c r="AA315" s="14"/>
      <c r="AB315" s="14"/>
      <c r="AC315" s="14"/>
      <c r="AD315" s="14"/>
      <c r="AE315" s="14"/>
      <c r="AF315" s="14"/>
      <c r="AG315" s="14"/>
      <c r="AH315" s="14"/>
      <c r="AI315" s="14"/>
      <c r="AJ315" s="14"/>
      <c r="AK315" s="14"/>
      <c r="AL315" s="14"/>
      <c r="AM315" s="14"/>
      <c r="AN315" s="14"/>
      <c r="AO315" s="14"/>
      <c r="AP315" s="14"/>
      <c r="AQ315" s="14"/>
    </row>
    <row r="316" spans="1:43" s="15" customFormat="1" ht="20.149999999999999" customHeight="1" x14ac:dyDescent="0.2">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c r="AA316" s="14"/>
      <c r="AB316" s="14"/>
      <c r="AC316" s="14"/>
      <c r="AD316" s="14"/>
      <c r="AE316" s="14"/>
      <c r="AF316" s="14"/>
      <c r="AG316" s="14"/>
      <c r="AH316" s="14"/>
      <c r="AI316" s="14"/>
      <c r="AJ316" s="14"/>
      <c r="AK316" s="14"/>
      <c r="AL316" s="14"/>
      <c r="AM316" s="14"/>
      <c r="AN316" s="14"/>
      <c r="AO316" s="14"/>
      <c r="AP316" s="14"/>
      <c r="AQ316" s="14"/>
    </row>
    <row r="317" spans="1:43" s="15" customFormat="1" ht="20.149999999999999" customHeight="1" x14ac:dyDescent="0.2">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c r="AA317" s="14"/>
      <c r="AB317" s="14"/>
      <c r="AC317" s="14"/>
      <c r="AD317" s="14"/>
      <c r="AE317" s="14"/>
      <c r="AF317" s="14"/>
      <c r="AG317" s="14"/>
      <c r="AH317" s="14"/>
      <c r="AI317" s="14"/>
      <c r="AJ317" s="14"/>
      <c r="AK317" s="14"/>
      <c r="AL317" s="14"/>
      <c r="AM317" s="14"/>
      <c r="AN317" s="14"/>
      <c r="AO317" s="14"/>
      <c r="AP317" s="14"/>
      <c r="AQ317" s="14"/>
    </row>
    <row r="318" spans="1:43" s="15" customFormat="1" ht="20.149999999999999" customHeight="1" x14ac:dyDescent="0.2">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c r="AA318" s="14"/>
      <c r="AB318" s="14"/>
      <c r="AC318" s="14"/>
      <c r="AD318" s="14"/>
      <c r="AE318" s="14"/>
      <c r="AF318" s="14"/>
      <c r="AG318" s="14"/>
      <c r="AH318" s="14"/>
      <c r="AI318" s="14"/>
      <c r="AJ318" s="14"/>
      <c r="AK318" s="14"/>
      <c r="AL318" s="14"/>
      <c r="AM318" s="14"/>
      <c r="AN318" s="14"/>
      <c r="AO318" s="14"/>
      <c r="AP318" s="14"/>
      <c r="AQ318" s="14"/>
    </row>
    <row r="319" spans="1:43" s="15" customFormat="1" ht="20.149999999999999" customHeight="1" x14ac:dyDescent="0.2">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c r="AA319" s="14"/>
      <c r="AB319" s="14"/>
      <c r="AC319" s="14"/>
      <c r="AD319" s="14"/>
      <c r="AE319" s="14"/>
      <c r="AF319" s="14"/>
      <c r="AG319" s="14"/>
      <c r="AH319" s="14"/>
      <c r="AI319" s="14"/>
      <c r="AJ319" s="14"/>
      <c r="AK319" s="14"/>
      <c r="AL319" s="14"/>
      <c r="AM319" s="14"/>
      <c r="AN319" s="14"/>
      <c r="AO319" s="14"/>
      <c r="AP319" s="14"/>
      <c r="AQ319" s="14"/>
    </row>
    <row r="320" spans="1:43" s="15" customFormat="1" ht="20.149999999999999" customHeight="1" x14ac:dyDescent="0.2">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c r="AA320" s="14"/>
      <c r="AB320" s="14"/>
      <c r="AC320" s="14"/>
      <c r="AD320" s="14"/>
      <c r="AE320" s="14"/>
      <c r="AF320" s="14"/>
      <c r="AG320" s="14"/>
      <c r="AH320" s="14"/>
      <c r="AI320" s="14"/>
      <c r="AJ320" s="14"/>
      <c r="AK320" s="14"/>
      <c r="AL320" s="14"/>
      <c r="AM320" s="14"/>
      <c r="AN320" s="14"/>
      <c r="AO320" s="14"/>
      <c r="AP320" s="14"/>
      <c r="AQ320" s="14"/>
    </row>
    <row r="321" spans="1:43" s="15" customFormat="1" ht="20.149999999999999" customHeight="1" x14ac:dyDescent="0.2">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c r="AA321" s="14"/>
      <c r="AB321" s="14"/>
      <c r="AC321" s="14"/>
      <c r="AD321" s="14"/>
      <c r="AE321" s="14"/>
      <c r="AF321" s="14"/>
      <c r="AG321" s="14"/>
      <c r="AH321" s="14"/>
      <c r="AI321" s="14"/>
      <c r="AJ321" s="14"/>
      <c r="AK321" s="14"/>
      <c r="AL321" s="14"/>
      <c r="AM321" s="14"/>
      <c r="AN321" s="14"/>
      <c r="AO321" s="14"/>
      <c r="AP321" s="14"/>
      <c r="AQ321" s="14"/>
    </row>
    <row r="322" spans="1:43" s="15" customFormat="1" ht="20.149999999999999" customHeight="1" x14ac:dyDescent="0.2">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c r="AA322" s="14"/>
      <c r="AB322" s="14"/>
      <c r="AC322" s="14"/>
      <c r="AD322" s="14"/>
      <c r="AE322" s="14"/>
      <c r="AF322" s="14"/>
      <c r="AG322" s="14"/>
      <c r="AH322" s="14"/>
      <c r="AI322" s="14"/>
      <c r="AJ322" s="14"/>
      <c r="AK322" s="14"/>
      <c r="AL322" s="14"/>
      <c r="AM322" s="14"/>
      <c r="AN322" s="14"/>
      <c r="AO322" s="14"/>
      <c r="AP322" s="14"/>
      <c r="AQ322" s="14"/>
    </row>
    <row r="323" spans="1:43" s="15" customFormat="1" ht="20.149999999999999" customHeight="1" x14ac:dyDescent="0.2">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c r="AA323" s="14"/>
      <c r="AB323" s="14"/>
      <c r="AC323" s="14"/>
      <c r="AD323" s="14"/>
      <c r="AE323" s="14"/>
      <c r="AF323" s="14"/>
      <c r="AG323" s="14"/>
      <c r="AH323" s="14"/>
      <c r="AI323" s="14"/>
      <c r="AJ323" s="14"/>
      <c r="AK323" s="14"/>
      <c r="AL323" s="14"/>
      <c r="AM323" s="14"/>
      <c r="AN323" s="14"/>
      <c r="AO323" s="14"/>
      <c r="AP323" s="14"/>
      <c r="AQ323" s="14"/>
    </row>
    <row r="324" spans="1:43" s="15" customFormat="1" ht="20.149999999999999" customHeight="1" x14ac:dyDescent="0.2">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c r="AA324" s="14"/>
      <c r="AB324" s="14"/>
      <c r="AC324" s="14"/>
      <c r="AD324" s="14"/>
      <c r="AE324" s="14"/>
      <c r="AF324" s="14"/>
      <c r="AG324" s="14"/>
      <c r="AH324" s="14"/>
      <c r="AI324" s="14"/>
      <c r="AJ324" s="14"/>
      <c r="AK324" s="14"/>
      <c r="AL324" s="14"/>
      <c r="AM324" s="14"/>
      <c r="AN324" s="14"/>
      <c r="AO324" s="14"/>
      <c r="AP324" s="14"/>
      <c r="AQ324" s="14"/>
    </row>
    <row r="325" spans="1:43" s="15" customFormat="1" ht="20.149999999999999" customHeight="1" x14ac:dyDescent="0.2">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c r="AA325" s="14"/>
      <c r="AB325" s="14"/>
      <c r="AC325" s="14"/>
      <c r="AD325" s="14"/>
      <c r="AE325" s="14"/>
      <c r="AF325" s="14"/>
      <c r="AG325" s="14"/>
      <c r="AH325" s="14"/>
      <c r="AI325" s="14"/>
      <c r="AJ325" s="14"/>
      <c r="AK325" s="14"/>
      <c r="AL325" s="14"/>
      <c r="AM325" s="14"/>
      <c r="AN325" s="14"/>
      <c r="AO325" s="14"/>
      <c r="AP325" s="14"/>
      <c r="AQ325" s="14"/>
    </row>
    <row r="326" spans="1:43" s="15" customFormat="1" ht="20.149999999999999" customHeight="1" x14ac:dyDescent="0.2">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c r="AA326" s="14"/>
      <c r="AB326" s="14"/>
      <c r="AC326" s="14"/>
      <c r="AD326" s="14"/>
      <c r="AE326" s="14"/>
      <c r="AF326" s="14"/>
      <c r="AG326" s="14"/>
      <c r="AH326" s="14"/>
      <c r="AI326" s="14"/>
      <c r="AJ326" s="14"/>
      <c r="AK326" s="14"/>
      <c r="AL326" s="14"/>
      <c r="AM326" s="14"/>
      <c r="AN326" s="14"/>
      <c r="AO326" s="14"/>
      <c r="AP326" s="14"/>
      <c r="AQ326" s="14"/>
    </row>
    <row r="327" spans="1:43" s="15" customFormat="1" ht="20.149999999999999" customHeight="1" x14ac:dyDescent="0.2">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c r="AA327" s="14"/>
      <c r="AB327" s="14"/>
      <c r="AC327" s="14"/>
      <c r="AD327" s="14"/>
      <c r="AE327" s="14"/>
      <c r="AF327" s="14"/>
      <c r="AG327" s="14"/>
      <c r="AH327" s="14"/>
      <c r="AI327" s="14"/>
      <c r="AJ327" s="14"/>
      <c r="AK327" s="14"/>
      <c r="AL327" s="14"/>
      <c r="AM327" s="14"/>
      <c r="AN327" s="14"/>
      <c r="AO327" s="14"/>
      <c r="AP327" s="14"/>
      <c r="AQ327" s="14"/>
    </row>
    <row r="328" spans="1:43" s="15" customFormat="1" ht="20.149999999999999" customHeight="1" x14ac:dyDescent="0.2">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c r="AA328" s="14"/>
      <c r="AB328" s="14"/>
      <c r="AC328" s="14"/>
      <c r="AD328" s="14"/>
      <c r="AE328" s="14"/>
      <c r="AF328" s="14"/>
      <c r="AG328" s="14"/>
      <c r="AH328" s="14"/>
      <c r="AI328" s="14"/>
      <c r="AJ328" s="14"/>
      <c r="AK328" s="14"/>
      <c r="AL328" s="14"/>
      <c r="AM328" s="14"/>
      <c r="AN328" s="14"/>
      <c r="AO328" s="14"/>
      <c r="AP328" s="14"/>
      <c r="AQ328" s="14"/>
    </row>
    <row r="329" spans="1:43" s="15" customFormat="1" ht="20.149999999999999" customHeight="1" x14ac:dyDescent="0.2">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14"/>
      <c r="AO329" s="14"/>
      <c r="AP329" s="14"/>
      <c r="AQ329" s="14"/>
    </row>
    <row r="330" spans="1:43" s="15" customFormat="1" ht="20.149999999999999" customHeight="1" x14ac:dyDescent="0.2">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c r="AA330" s="14"/>
      <c r="AB330" s="14"/>
      <c r="AC330" s="14"/>
      <c r="AD330" s="14"/>
      <c r="AE330" s="14"/>
      <c r="AF330" s="14"/>
      <c r="AG330" s="14"/>
      <c r="AH330" s="14"/>
      <c r="AI330" s="14"/>
      <c r="AJ330" s="14"/>
      <c r="AK330" s="14"/>
      <c r="AL330" s="14"/>
      <c r="AM330" s="14"/>
      <c r="AN330" s="14"/>
      <c r="AO330" s="14"/>
      <c r="AP330" s="14"/>
      <c r="AQ330" s="14"/>
    </row>
    <row r="331" spans="1:43" s="15" customFormat="1" ht="20.149999999999999" customHeight="1" x14ac:dyDescent="0.2">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c r="AA331" s="14"/>
      <c r="AB331" s="14"/>
      <c r="AC331" s="14"/>
      <c r="AD331" s="14"/>
      <c r="AE331" s="14"/>
      <c r="AF331" s="14"/>
      <c r="AG331" s="14"/>
      <c r="AH331" s="14"/>
      <c r="AI331" s="14"/>
      <c r="AJ331" s="14"/>
      <c r="AK331" s="14"/>
      <c r="AL331" s="14"/>
      <c r="AM331" s="14"/>
      <c r="AN331" s="14"/>
      <c r="AO331" s="14"/>
      <c r="AP331" s="14"/>
      <c r="AQ331" s="14"/>
    </row>
    <row r="332" spans="1:43" s="15" customFormat="1" ht="20.149999999999999" customHeight="1" x14ac:dyDescent="0.2">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c r="AA332" s="14"/>
      <c r="AB332" s="14"/>
      <c r="AC332" s="14"/>
      <c r="AD332" s="14"/>
      <c r="AE332" s="14"/>
      <c r="AF332" s="14"/>
      <c r="AG332" s="14"/>
      <c r="AH332" s="14"/>
      <c r="AI332" s="14"/>
      <c r="AJ332" s="14"/>
      <c r="AK332" s="14"/>
      <c r="AL332" s="14"/>
      <c r="AM332" s="14"/>
      <c r="AN332" s="14"/>
      <c r="AO332" s="14"/>
      <c r="AP332" s="14"/>
      <c r="AQ332" s="14"/>
    </row>
    <row r="333" spans="1:43" s="15" customFormat="1" ht="20.149999999999999" customHeight="1" x14ac:dyDescent="0.2">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c r="AA333" s="14"/>
      <c r="AB333" s="14"/>
      <c r="AC333" s="14"/>
      <c r="AD333" s="14"/>
      <c r="AE333" s="14"/>
      <c r="AF333" s="14"/>
      <c r="AG333" s="14"/>
      <c r="AH333" s="14"/>
      <c r="AI333" s="14"/>
      <c r="AJ333" s="14"/>
      <c r="AK333" s="14"/>
      <c r="AL333" s="14"/>
      <c r="AM333" s="14"/>
      <c r="AN333" s="14"/>
      <c r="AO333" s="14"/>
      <c r="AP333" s="14"/>
      <c r="AQ333" s="14"/>
    </row>
    <row r="334" spans="1:43" s="15" customFormat="1" ht="20.149999999999999" customHeight="1" x14ac:dyDescent="0.2">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c r="AA334" s="14"/>
      <c r="AB334" s="14"/>
      <c r="AC334" s="14"/>
      <c r="AD334" s="14"/>
      <c r="AE334" s="14"/>
      <c r="AF334" s="14"/>
      <c r="AG334" s="14"/>
      <c r="AH334" s="14"/>
      <c r="AI334" s="14"/>
      <c r="AJ334" s="14"/>
      <c r="AK334" s="14"/>
      <c r="AL334" s="14"/>
      <c r="AM334" s="14"/>
      <c r="AN334" s="14"/>
      <c r="AO334" s="14"/>
      <c r="AP334" s="14"/>
      <c r="AQ334" s="14"/>
    </row>
    <row r="335" spans="1:43" s="15" customFormat="1" ht="20.149999999999999" customHeight="1" x14ac:dyDescent="0.2">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c r="AA335" s="14"/>
      <c r="AB335" s="14"/>
      <c r="AC335" s="14"/>
      <c r="AD335" s="14"/>
      <c r="AE335" s="14"/>
      <c r="AF335" s="14"/>
      <c r="AG335" s="14"/>
      <c r="AH335" s="14"/>
      <c r="AI335" s="14"/>
      <c r="AJ335" s="14"/>
      <c r="AK335" s="14"/>
      <c r="AL335" s="14"/>
      <c r="AM335" s="14"/>
      <c r="AN335" s="14"/>
      <c r="AO335" s="14"/>
      <c r="AP335" s="14"/>
      <c r="AQ335" s="14"/>
    </row>
    <row r="336" spans="1:43" s="15" customFormat="1" ht="20.149999999999999" customHeight="1" x14ac:dyDescent="0.2">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c r="AA336" s="14"/>
      <c r="AB336" s="14"/>
      <c r="AC336" s="14"/>
      <c r="AD336" s="14"/>
      <c r="AE336" s="14"/>
      <c r="AF336" s="14"/>
      <c r="AG336" s="14"/>
      <c r="AH336" s="14"/>
      <c r="AI336" s="14"/>
      <c r="AJ336" s="14"/>
      <c r="AK336" s="14"/>
      <c r="AL336" s="14"/>
      <c r="AM336" s="14"/>
      <c r="AN336" s="14"/>
      <c r="AO336" s="14"/>
      <c r="AP336" s="14"/>
      <c r="AQ336" s="14"/>
    </row>
    <row r="337" spans="1:43" s="15" customFormat="1" ht="20.149999999999999" customHeight="1" x14ac:dyDescent="0.2">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c r="AA337" s="14"/>
      <c r="AB337" s="14"/>
      <c r="AC337" s="14"/>
      <c r="AD337" s="14"/>
      <c r="AE337" s="14"/>
      <c r="AF337" s="14"/>
      <c r="AG337" s="14"/>
      <c r="AH337" s="14"/>
      <c r="AI337" s="14"/>
      <c r="AJ337" s="14"/>
      <c r="AK337" s="14"/>
      <c r="AL337" s="14"/>
      <c r="AM337" s="14"/>
      <c r="AN337" s="14"/>
      <c r="AO337" s="14"/>
      <c r="AP337" s="14"/>
      <c r="AQ337" s="14"/>
    </row>
    <row r="338" spans="1:43" s="15" customFormat="1" ht="20.149999999999999" customHeight="1" x14ac:dyDescent="0.2">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c r="AA338" s="14"/>
      <c r="AB338" s="14"/>
      <c r="AC338" s="14"/>
      <c r="AD338" s="14"/>
      <c r="AE338" s="14"/>
      <c r="AF338" s="14"/>
      <c r="AG338" s="14"/>
      <c r="AH338" s="14"/>
      <c r="AI338" s="14"/>
      <c r="AJ338" s="14"/>
      <c r="AK338" s="14"/>
      <c r="AL338" s="14"/>
      <c r="AM338" s="14"/>
      <c r="AN338" s="14"/>
      <c r="AO338" s="14"/>
      <c r="AP338" s="14"/>
      <c r="AQ338" s="14"/>
    </row>
    <row r="339" spans="1:43" s="15" customFormat="1" ht="20.149999999999999" customHeight="1" x14ac:dyDescent="0.2">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c r="AA339" s="14"/>
      <c r="AB339" s="14"/>
      <c r="AC339" s="14"/>
      <c r="AD339" s="14"/>
      <c r="AE339" s="14"/>
      <c r="AF339" s="14"/>
      <c r="AG339" s="14"/>
      <c r="AH339" s="14"/>
      <c r="AI339" s="14"/>
      <c r="AJ339" s="14"/>
      <c r="AK339" s="14"/>
      <c r="AL339" s="14"/>
      <c r="AM339" s="14"/>
      <c r="AN339" s="14"/>
      <c r="AO339" s="14"/>
      <c r="AP339" s="14"/>
      <c r="AQ339" s="14"/>
    </row>
    <row r="340" spans="1:43" s="15" customFormat="1" ht="20.149999999999999" customHeight="1" x14ac:dyDescent="0.2">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14"/>
      <c r="AO340" s="14"/>
      <c r="AP340" s="14"/>
      <c r="AQ340" s="14"/>
    </row>
    <row r="341" spans="1:43" s="15" customFormat="1" ht="20.149999999999999" customHeight="1" x14ac:dyDescent="0.2">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c r="AA341" s="14"/>
      <c r="AB341" s="14"/>
      <c r="AC341" s="14"/>
      <c r="AD341" s="14"/>
      <c r="AE341" s="14"/>
      <c r="AF341" s="14"/>
      <c r="AG341" s="14"/>
      <c r="AH341" s="14"/>
      <c r="AI341" s="14"/>
      <c r="AJ341" s="14"/>
      <c r="AK341" s="14"/>
      <c r="AL341" s="14"/>
      <c r="AM341" s="14"/>
      <c r="AN341" s="14"/>
      <c r="AO341" s="14"/>
      <c r="AP341" s="14"/>
      <c r="AQ341" s="14"/>
    </row>
    <row r="342" spans="1:43" s="15" customFormat="1" ht="20.149999999999999" customHeight="1" x14ac:dyDescent="0.2">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c r="AA342" s="14"/>
      <c r="AB342" s="14"/>
      <c r="AC342" s="14"/>
      <c r="AD342" s="14"/>
      <c r="AE342" s="14"/>
      <c r="AF342" s="14"/>
      <c r="AG342" s="14"/>
      <c r="AH342" s="14"/>
      <c r="AI342" s="14"/>
      <c r="AJ342" s="14"/>
      <c r="AK342" s="14"/>
      <c r="AL342" s="14"/>
      <c r="AM342" s="14"/>
      <c r="AN342" s="14"/>
      <c r="AO342" s="14"/>
      <c r="AP342" s="14"/>
      <c r="AQ342" s="14"/>
    </row>
    <row r="343" spans="1:43" s="15" customFormat="1" ht="20.149999999999999" customHeight="1" x14ac:dyDescent="0.2">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c r="AA343" s="14"/>
      <c r="AB343" s="14"/>
      <c r="AC343" s="14"/>
      <c r="AD343" s="14"/>
      <c r="AE343" s="14"/>
      <c r="AF343" s="14"/>
      <c r="AG343" s="14"/>
      <c r="AH343" s="14"/>
      <c r="AI343" s="14"/>
      <c r="AJ343" s="14"/>
      <c r="AK343" s="14"/>
      <c r="AL343" s="14"/>
      <c r="AM343" s="14"/>
      <c r="AN343" s="14"/>
      <c r="AO343" s="14"/>
      <c r="AP343" s="14"/>
      <c r="AQ343" s="14"/>
    </row>
    <row r="344" spans="1:43" s="15" customFormat="1" ht="20.149999999999999" customHeight="1" x14ac:dyDescent="0.2">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c r="AA344" s="14"/>
      <c r="AB344" s="14"/>
      <c r="AC344" s="14"/>
      <c r="AD344" s="14"/>
      <c r="AE344" s="14"/>
      <c r="AF344" s="14"/>
      <c r="AG344" s="14"/>
      <c r="AH344" s="14"/>
      <c r="AI344" s="14"/>
      <c r="AJ344" s="14"/>
      <c r="AK344" s="14"/>
      <c r="AL344" s="14"/>
      <c r="AM344" s="14"/>
      <c r="AN344" s="14"/>
      <c r="AO344" s="14"/>
      <c r="AP344" s="14"/>
      <c r="AQ344" s="14"/>
    </row>
    <row r="345" spans="1:43" s="15" customFormat="1" ht="20.149999999999999" customHeight="1" x14ac:dyDescent="0.2">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c r="AA345" s="14"/>
      <c r="AB345" s="14"/>
      <c r="AC345" s="14"/>
      <c r="AD345" s="14"/>
      <c r="AE345" s="14"/>
      <c r="AF345" s="14"/>
      <c r="AG345" s="14"/>
      <c r="AH345" s="14"/>
      <c r="AI345" s="14"/>
      <c r="AJ345" s="14"/>
      <c r="AK345" s="14"/>
      <c r="AL345" s="14"/>
      <c r="AM345" s="14"/>
      <c r="AN345" s="14"/>
      <c r="AO345" s="14"/>
      <c r="AP345" s="14"/>
      <c r="AQ345" s="14"/>
    </row>
    <row r="346" spans="1:43" s="15" customFormat="1" ht="20.149999999999999" customHeight="1" x14ac:dyDescent="0.2">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c r="AA346" s="14"/>
      <c r="AB346" s="14"/>
      <c r="AC346" s="14"/>
      <c r="AD346" s="14"/>
      <c r="AE346" s="14"/>
      <c r="AF346" s="14"/>
      <c r="AG346" s="14"/>
      <c r="AH346" s="14"/>
      <c r="AI346" s="14"/>
      <c r="AJ346" s="14"/>
      <c r="AK346" s="14"/>
      <c r="AL346" s="14"/>
      <c r="AM346" s="14"/>
      <c r="AN346" s="14"/>
      <c r="AO346" s="14"/>
      <c r="AP346" s="14"/>
      <c r="AQ346" s="14"/>
    </row>
    <row r="347" spans="1:43" s="15" customFormat="1" ht="20.149999999999999" customHeight="1" x14ac:dyDescent="0.2">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c r="AA347" s="14"/>
      <c r="AB347" s="14"/>
      <c r="AC347" s="14"/>
      <c r="AD347" s="14"/>
      <c r="AE347" s="14"/>
      <c r="AF347" s="14"/>
      <c r="AG347" s="14"/>
      <c r="AH347" s="14"/>
      <c r="AI347" s="14"/>
      <c r="AJ347" s="14"/>
      <c r="AK347" s="14"/>
      <c r="AL347" s="14"/>
      <c r="AM347" s="14"/>
      <c r="AN347" s="14"/>
      <c r="AO347" s="14"/>
      <c r="AP347" s="14"/>
      <c r="AQ347" s="14"/>
    </row>
    <row r="348" spans="1:43" s="15" customFormat="1" ht="20.149999999999999" customHeight="1" x14ac:dyDescent="0.2">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c r="AA348" s="14"/>
      <c r="AB348" s="14"/>
      <c r="AC348" s="14"/>
      <c r="AD348" s="14"/>
      <c r="AE348" s="14"/>
      <c r="AF348" s="14"/>
      <c r="AG348" s="14"/>
      <c r="AH348" s="14"/>
      <c r="AI348" s="14"/>
      <c r="AJ348" s="14"/>
      <c r="AK348" s="14"/>
      <c r="AL348" s="14"/>
      <c r="AM348" s="14"/>
      <c r="AN348" s="14"/>
      <c r="AO348" s="14"/>
      <c r="AP348" s="14"/>
      <c r="AQ348" s="14"/>
    </row>
    <row r="349" spans="1:43" s="15" customFormat="1" ht="20.149999999999999" customHeight="1" x14ac:dyDescent="0.2">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c r="AA349" s="14"/>
      <c r="AB349" s="14"/>
      <c r="AC349" s="14"/>
      <c r="AD349" s="14"/>
      <c r="AE349" s="14"/>
      <c r="AF349" s="14"/>
      <c r="AG349" s="14"/>
      <c r="AH349" s="14"/>
      <c r="AI349" s="14"/>
      <c r="AJ349" s="14"/>
      <c r="AK349" s="14"/>
      <c r="AL349" s="14"/>
      <c r="AM349" s="14"/>
      <c r="AN349" s="14"/>
      <c r="AO349" s="14"/>
      <c r="AP349" s="14"/>
      <c r="AQ349" s="14"/>
    </row>
    <row r="350" spans="1:43" s="15" customFormat="1" ht="20.149999999999999" customHeight="1" x14ac:dyDescent="0.2">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row>
    <row r="351" spans="1:43" s="15" customFormat="1" ht="20.149999999999999" customHeight="1" x14ac:dyDescent="0.2">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row>
    <row r="352" spans="1:43" s="15" customFormat="1" ht="20.149999999999999" customHeight="1" x14ac:dyDescent="0.2">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row>
    <row r="353" spans="1:43" s="15" customFormat="1" ht="20.149999999999999" customHeight="1" x14ac:dyDescent="0.2">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row>
    <row r="354" spans="1:43" s="15" customFormat="1" ht="20.149999999999999" customHeight="1" x14ac:dyDescent="0.2">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row>
    <row r="355" spans="1:43" s="15" customFormat="1" ht="20.149999999999999" customHeight="1" x14ac:dyDescent="0.2">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row>
    <row r="356" spans="1:43" s="15" customFormat="1" ht="20.149999999999999" customHeight="1" x14ac:dyDescent="0.2">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row>
    <row r="357" spans="1:43" s="15" customFormat="1" ht="20.149999999999999" customHeight="1" x14ac:dyDescent="0.2">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row>
    <row r="358" spans="1:43" s="15" customFormat="1" ht="20.149999999999999" customHeight="1" x14ac:dyDescent="0.2">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row>
    <row r="359" spans="1:43" s="15" customFormat="1" ht="20.149999999999999" customHeight="1" x14ac:dyDescent="0.2">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row>
    <row r="360" spans="1:43" s="15" customFormat="1" ht="20.149999999999999" customHeight="1" x14ac:dyDescent="0.2">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row>
    <row r="361" spans="1:43" s="15" customFormat="1" ht="20.149999999999999" customHeight="1" x14ac:dyDescent="0.2">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row>
    <row r="362" spans="1:43" s="15" customFormat="1" ht="20.149999999999999" customHeight="1" x14ac:dyDescent="0.2">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row>
    <row r="363" spans="1:43" s="15" customFormat="1" ht="20.149999999999999" customHeight="1" x14ac:dyDescent="0.2">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row>
    <row r="364" spans="1:43" s="15" customFormat="1" ht="20.149999999999999" customHeight="1" x14ac:dyDescent="0.2">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row>
    <row r="365" spans="1:43" s="15" customFormat="1" ht="20.149999999999999" customHeight="1" x14ac:dyDescent="0.2">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row>
    <row r="366" spans="1:43" s="15" customFormat="1" ht="20.149999999999999" customHeight="1" x14ac:dyDescent="0.2">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row>
    <row r="367" spans="1:43" s="15" customFormat="1" ht="20.149999999999999" customHeight="1" x14ac:dyDescent="0.2">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row>
    <row r="368" spans="1:43" s="15" customFormat="1" ht="20.149999999999999" customHeight="1" x14ac:dyDescent="0.2">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row>
    <row r="369" spans="1:43" s="15" customFormat="1" ht="20.149999999999999" customHeight="1" x14ac:dyDescent="0.2">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row>
    <row r="370" spans="1:43" s="15" customFormat="1" ht="20.149999999999999" customHeight="1" x14ac:dyDescent="0.2">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row>
    <row r="371" spans="1:43" s="15" customFormat="1" ht="20.149999999999999" customHeight="1" x14ac:dyDescent="0.2">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row>
    <row r="372" spans="1:43" s="15" customFormat="1" ht="20.149999999999999" customHeight="1" x14ac:dyDescent="0.2">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row>
    <row r="373" spans="1:43" s="15" customFormat="1" ht="20.149999999999999" customHeight="1" x14ac:dyDescent="0.2">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row>
    <row r="374" spans="1:43" s="15" customFormat="1" ht="20.149999999999999" customHeight="1" x14ac:dyDescent="0.2">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row>
    <row r="375" spans="1:43" s="15" customFormat="1" ht="20.149999999999999" customHeight="1" x14ac:dyDescent="0.2">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row>
    <row r="376" spans="1:43" s="15" customFormat="1" ht="20.149999999999999" customHeight="1" x14ac:dyDescent="0.2">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row>
    <row r="377" spans="1:43" s="15" customFormat="1" ht="20.149999999999999" customHeight="1" x14ac:dyDescent="0.2">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row>
    <row r="378" spans="1:43" s="15" customFormat="1" ht="20.149999999999999" customHeight="1" x14ac:dyDescent="0.2">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row>
    <row r="379" spans="1:43" s="15" customFormat="1" ht="20.149999999999999" customHeight="1" x14ac:dyDescent="0.2">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row>
    <row r="380" spans="1:43" s="15" customFormat="1" ht="20.149999999999999" customHeight="1" x14ac:dyDescent="0.2">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row>
    <row r="381" spans="1:43" s="15" customFormat="1" ht="20.149999999999999" customHeight="1" x14ac:dyDescent="0.2">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row>
    <row r="382" spans="1:43" s="15" customFormat="1" ht="20.149999999999999" customHeight="1" x14ac:dyDescent="0.2">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row>
    <row r="383" spans="1:43" s="15" customFormat="1" ht="20.149999999999999" customHeight="1" x14ac:dyDescent="0.2">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row>
    <row r="384" spans="1:43" s="15" customFormat="1" ht="20.149999999999999" customHeight="1" x14ac:dyDescent="0.2">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row>
    <row r="385" spans="1:43" s="15" customFormat="1" ht="20.149999999999999" customHeight="1" x14ac:dyDescent="0.2">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row>
    <row r="386" spans="1:43" s="15" customFormat="1" ht="20.149999999999999" customHeight="1" x14ac:dyDescent="0.2">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row>
    <row r="387" spans="1:43" s="15" customFormat="1" ht="20.149999999999999" customHeight="1" x14ac:dyDescent="0.2">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row>
    <row r="388" spans="1:43" s="15" customFormat="1" ht="20.149999999999999" customHeight="1" x14ac:dyDescent="0.2">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row>
    <row r="389" spans="1:43" s="15" customFormat="1" ht="20.149999999999999" customHeight="1" x14ac:dyDescent="0.2">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row>
    <row r="390" spans="1:43" s="15" customFormat="1" ht="20.149999999999999" customHeight="1" x14ac:dyDescent="0.2">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row>
    <row r="391" spans="1:43" s="15" customFormat="1" ht="20.149999999999999" customHeight="1" x14ac:dyDescent="0.2">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row>
    <row r="392" spans="1:43" s="15" customFormat="1" ht="20.149999999999999" customHeight="1" x14ac:dyDescent="0.2">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row>
    <row r="393" spans="1:43" s="15" customFormat="1" ht="20.149999999999999" customHeight="1" x14ac:dyDescent="0.2">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row>
    <row r="394" spans="1:43" s="15" customFormat="1" ht="20.149999999999999" customHeight="1" x14ac:dyDescent="0.2">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row>
    <row r="395" spans="1:43" s="15" customFormat="1" ht="20.149999999999999" customHeight="1" x14ac:dyDescent="0.2">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row>
    <row r="396" spans="1:43" s="15" customFormat="1" ht="20.149999999999999" customHeight="1" x14ac:dyDescent="0.2">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row>
    <row r="397" spans="1:43" s="15" customFormat="1" ht="20.149999999999999" customHeight="1" x14ac:dyDescent="0.2">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row>
    <row r="398" spans="1:43" s="15" customFormat="1" ht="20.149999999999999" customHeight="1" x14ac:dyDescent="0.2">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row>
    <row r="399" spans="1:43" s="15" customFormat="1" ht="20.149999999999999" customHeight="1" x14ac:dyDescent="0.2">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row>
    <row r="400" spans="1:43" s="15" customFormat="1" ht="20.149999999999999" customHeight="1" x14ac:dyDescent="0.2">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row>
    <row r="401" spans="1:43" s="15" customFormat="1" ht="20.149999999999999" customHeight="1" x14ac:dyDescent="0.2">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row>
    <row r="402" spans="1:43" s="15" customFormat="1" ht="20.149999999999999" customHeight="1" x14ac:dyDescent="0.2">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row>
    <row r="403" spans="1:43" s="15" customFormat="1" ht="20.149999999999999" customHeight="1" x14ac:dyDescent="0.2">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row>
    <row r="404" spans="1:43" s="15" customFormat="1" ht="20.149999999999999" customHeight="1" x14ac:dyDescent="0.2">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row>
    <row r="405" spans="1:43" s="15" customFormat="1" ht="20.149999999999999" customHeight="1" x14ac:dyDescent="0.2">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row>
    <row r="406" spans="1:43" s="15" customFormat="1" ht="20.149999999999999" customHeight="1" x14ac:dyDescent="0.2">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row>
    <row r="407" spans="1:43" s="15" customFormat="1" ht="20.149999999999999" customHeight="1" x14ac:dyDescent="0.2">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row>
    <row r="408" spans="1:43" s="15" customFormat="1" ht="20.149999999999999" customHeight="1" x14ac:dyDescent="0.2">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row>
    <row r="409" spans="1:43" s="15" customFormat="1" ht="20.149999999999999" customHeight="1" x14ac:dyDescent="0.2">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row>
    <row r="410" spans="1:43" s="15" customFormat="1" ht="20.149999999999999" customHeight="1" x14ac:dyDescent="0.2">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row>
    <row r="411" spans="1:43" s="15" customFormat="1" ht="20.149999999999999" customHeight="1" x14ac:dyDescent="0.2">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row>
    <row r="412" spans="1:43" s="15" customFormat="1" ht="20.149999999999999" customHeight="1" x14ac:dyDescent="0.2">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row>
    <row r="413" spans="1:43" s="15" customFormat="1" ht="20.149999999999999" customHeight="1" x14ac:dyDescent="0.2">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row>
    <row r="414" spans="1:43" s="15" customFormat="1" ht="20.149999999999999" customHeight="1" x14ac:dyDescent="0.2">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row>
    <row r="415" spans="1:43" s="15" customFormat="1" ht="20.149999999999999" customHeight="1" x14ac:dyDescent="0.2">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row>
    <row r="416" spans="1:43" s="15" customFormat="1" ht="20.149999999999999" customHeight="1" x14ac:dyDescent="0.2">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row>
    <row r="417" spans="1:43" s="15" customFormat="1" ht="20.149999999999999" customHeight="1" x14ac:dyDescent="0.2">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row>
    <row r="418" spans="1:43" s="15" customFormat="1" ht="20.149999999999999" customHeight="1" x14ac:dyDescent="0.2">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row>
    <row r="419" spans="1:43" s="15" customFormat="1" ht="20.149999999999999" customHeight="1" x14ac:dyDescent="0.2">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row>
    <row r="420" spans="1:43" s="15" customFormat="1" ht="20.149999999999999" customHeight="1" x14ac:dyDescent="0.2">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row>
    <row r="421" spans="1:43" s="15" customFormat="1" ht="20.149999999999999" customHeight="1" x14ac:dyDescent="0.2">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row>
    <row r="422" spans="1:43" s="15" customFormat="1" ht="20.149999999999999" customHeight="1" x14ac:dyDescent="0.2">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row>
    <row r="423" spans="1:43" s="15" customFormat="1" ht="20.149999999999999" customHeight="1" x14ac:dyDescent="0.2">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row>
    <row r="424" spans="1:43" s="15" customFormat="1" ht="20.149999999999999" customHeight="1" x14ac:dyDescent="0.2">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row>
    <row r="425" spans="1:43" s="15" customFormat="1" ht="20.149999999999999" customHeight="1" x14ac:dyDescent="0.2">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row>
    <row r="426" spans="1:43" s="15" customFormat="1" ht="20.149999999999999" customHeight="1" x14ac:dyDescent="0.2">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row>
    <row r="427" spans="1:43" s="15" customFormat="1" ht="20.149999999999999" customHeight="1" x14ac:dyDescent="0.2">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row>
    <row r="428" spans="1:43" s="15" customFormat="1" ht="20.149999999999999" customHeight="1" x14ac:dyDescent="0.2">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row>
    <row r="429" spans="1:43" s="15" customFormat="1" ht="20.149999999999999" customHeight="1" x14ac:dyDescent="0.2">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row>
    <row r="430" spans="1:43" s="15" customFormat="1" ht="20.149999999999999" customHeight="1" x14ac:dyDescent="0.2">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row>
    <row r="431" spans="1:43" s="15" customFormat="1" ht="20.149999999999999" customHeight="1" x14ac:dyDescent="0.2">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row>
    <row r="432" spans="1:43" s="15" customFormat="1" ht="20.149999999999999" customHeight="1" x14ac:dyDescent="0.2">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row>
    <row r="433" spans="1:43" s="15" customFormat="1" ht="20.149999999999999" customHeight="1" x14ac:dyDescent="0.2">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row>
    <row r="434" spans="1:43" s="15" customFormat="1" ht="20.149999999999999" customHeight="1" x14ac:dyDescent="0.2">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row>
    <row r="435" spans="1:43" s="15" customFormat="1" ht="20.149999999999999" customHeight="1" x14ac:dyDescent="0.2">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row>
    <row r="436" spans="1:43" s="15" customFormat="1" ht="20.149999999999999" customHeight="1" x14ac:dyDescent="0.2">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row>
    <row r="437" spans="1:43" s="15" customFormat="1" ht="20.149999999999999" customHeight="1" x14ac:dyDescent="0.2">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row>
    <row r="438" spans="1:43" s="15" customFormat="1" ht="20.149999999999999" customHeight="1" x14ac:dyDescent="0.2">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row>
    <row r="439" spans="1:43" s="15" customFormat="1" ht="20.149999999999999" customHeight="1" x14ac:dyDescent="0.2">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row>
    <row r="440" spans="1:43" s="15" customFormat="1" ht="20.149999999999999" customHeight="1" x14ac:dyDescent="0.2">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row>
    <row r="441" spans="1:43" s="15" customFormat="1" ht="20.149999999999999" customHeight="1" x14ac:dyDescent="0.2">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row>
    <row r="442" spans="1:43" s="15" customFormat="1" ht="20.149999999999999" customHeight="1" x14ac:dyDescent="0.2">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row>
    <row r="443" spans="1:43" s="15" customFormat="1" ht="20.149999999999999" customHeight="1" x14ac:dyDescent="0.2">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row>
    <row r="444" spans="1:43" s="15" customFormat="1" ht="20.149999999999999" customHeight="1" x14ac:dyDescent="0.2">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row>
    <row r="445" spans="1:43" s="15" customFormat="1" ht="20.149999999999999" customHeight="1" x14ac:dyDescent="0.2">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row>
    <row r="446" spans="1:43" s="15" customFormat="1" ht="20.149999999999999" customHeight="1" x14ac:dyDescent="0.2">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row>
    <row r="447" spans="1:43" s="15" customFormat="1" ht="20.149999999999999" customHeight="1" x14ac:dyDescent="0.2">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row>
    <row r="448" spans="1:43" s="15" customFormat="1" ht="20.149999999999999" customHeight="1" x14ac:dyDescent="0.2">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row>
    <row r="449" spans="1:43" s="15" customFormat="1" ht="20.149999999999999" customHeight="1" x14ac:dyDescent="0.2">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row>
    <row r="450" spans="1:43" s="15" customFormat="1" ht="20.149999999999999" customHeight="1" x14ac:dyDescent="0.2">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row>
    <row r="451" spans="1:43" s="15" customFormat="1" ht="20.149999999999999" customHeight="1" x14ac:dyDescent="0.2">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row>
    <row r="452" spans="1:43" s="15" customFormat="1" ht="20.149999999999999" customHeight="1" x14ac:dyDescent="0.2">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row>
    <row r="453" spans="1:43" s="15" customFormat="1" ht="20.149999999999999" customHeight="1" x14ac:dyDescent="0.2">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row>
    <row r="454" spans="1:43" s="15" customFormat="1" ht="20.149999999999999" customHeight="1" x14ac:dyDescent="0.2">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row>
    <row r="455" spans="1:43" s="15" customFormat="1" ht="20.149999999999999" customHeight="1" x14ac:dyDescent="0.2">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row>
    <row r="456" spans="1:43" s="15" customFormat="1" ht="20.149999999999999" customHeight="1" x14ac:dyDescent="0.2">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row>
    <row r="457" spans="1:43" s="15" customFormat="1" ht="20.149999999999999" customHeight="1" x14ac:dyDescent="0.2">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row>
    <row r="458" spans="1:43" s="15" customFormat="1" ht="20.149999999999999" customHeight="1" x14ac:dyDescent="0.2">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row>
    <row r="459" spans="1:43" s="15" customFormat="1" ht="20.149999999999999" customHeight="1" x14ac:dyDescent="0.2">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row>
    <row r="460" spans="1:43" s="15" customFormat="1" ht="20.149999999999999" customHeight="1" x14ac:dyDescent="0.2">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row>
    <row r="461" spans="1:43" s="15" customFormat="1" ht="20.149999999999999" customHeight="1" x14ac:dyDescent="0.2">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row>
    <row r="462" spans="1:43" s="15" customFormat="1" ht="20.149999999999999" customHeight="1" x14ac:dyDescent="0.2">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row>
    <row r="463" spans="1:43" s="15" customFormat="1" ht="20.149999999999999" customHeight="1" x14ac:dyDescent="0.2">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row>
    <row r="464" spans="1:43" s="15" customFormat="1" ht="20.149999999999999" customHeight="1" x14ac:dyDescent="0.2">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row>
    <row r="465" spans="1:43" s="15" customFormat="1" ht="20.149999999999999" customHeight="1" x14ac:dyDescent="0.2">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row>
    <row r="466" spans="1:43" s="15" customFormat="1" ht="20.149999999999999" customHeight="1" x14ac:dyDescent="0.2">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row>
    <row r="467" spans="1:43" s="15" customFormat="1" ht="20.149999999999999" customHeight="1" x14ac:dyDescent="0.2">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row>
    <row r="468" spans="1:43" s="15" customFormat="1" ht="20.149999999999999" customHeight="1" x14ac:dyDescent="0.2">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row>
    <row r="469" spans="1:43" s="15" customFormat="1" ht="20.149999999999999" customHeight="1" x14ac:dyDescent="0.2">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row>
    <row r="470" spans="1:43" s="15" customFormat="1" ht="20.149999999999999" customHeight="1" x14ac:dyDescent="0.2">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row>
    <row r="471" spans="1:43" s="15" customFormat="1" ht="20.149999999999999" customHeight="1" x14ac:dyDescent="0.2">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row>
    <row r="472" spans="1:43" s="15" customFormat="1" ht="20.149999999999999" customHeight="1" x14ac:dyDescent="0.2">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c r="AP472" s="14"/>
      <c r="AQ472" s="14"/>
    </row>
    <row r="473" spans="1:43" s="15" customFormat="1" ht="20.149999999999999" customHeight="1" x14ac:dyDescent="0.2">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c r="AA473" s="14"/>
      <c r="AB473" s="14"/>
      <c r="AC473" s="14"/>
      <c r="AD473" s="14"/>
      <c r="AE473" s="14"/>
      <c r="AF473" s="14"/>
      <c r="AG473" s="14"/>
      <c r="AH473" s="14"/>
      <c r="AI473" s="14"/>
      <c r="AJ473" s="14"/>
      <c r="AK473" s="14"/>
      <c r="AL473" s="14"/>
      <c r="AM473" s="14"/>
      <c r="AN473" s="14"/>
      <c r="AO473" s="14"/>
      <c r="AP473" s="14"/>
      <c r="AQ473" s="14"/>
    </row>
    <row r="474" spans="1:43" s="15" customFormat="1" ht="20.149999999999999" customHeight="1" x14ac:dyDescent="0.2">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c r="AA474" s="14"/>
      <c r="AB474" s="14"/>
      <c r="AC474" s="14"/>
      <c r="AD474" s="14"/>
      <c r="AE474" s="14"/>
      <c r="AF474" s="14"/>
      <c r="AG474" s="14"/>
      <c r="AH474" s="14"/>
      <c r="AI474" s="14"/>
      <c r="AJ474" s="14"/>
      <c r="AK474" s="14"/>
      <c r="AL474" s="14"/>
      <c r="AM474" s="14"/>
      <c r="AN474" s="14"/>
      <c r="AO474" s="14"/>
      <c r="AP474" s="14"/>
      <c r="AQ474" s="14"/>
    </row>
    <row r="475" spans="1:43" s="15" customFormat="1" ht="20.149999999999999" customHeight="1" x14ac:dyDescent="0.2">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c r="AA475" s="14"/>
      <c r="AB475" s="14"/>
      <c r="AC475" s="14"/>
      <c r="AD475" s="14"/>
      <c r="AE475" s="14"/>
      <c r="AF475" s="14"/>
      <c r="AG475" s="14"/>
      <c r="AH475" s="14"/>
      <c r="AI475" s="14"/>
      <c r="AJ475" s="14"/>
      <c r="AK475" s="14"/>
      <c r="AL475" s="14"/>
      <c r="AM475" s="14"/>
      <c r="AN475" s="14"/>
      <c r="AO475" s="14"/>
      <c r="AP475" s="14"/>
      <c r="AQ475" s="14"/>
    </row>
    <row r="476" spans="1:43" s="15" customFormat="1" ht="20.149999999999999" customHeight="1" x14ac:dyDescent="0.2">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c r="AA476" s="14"/>
      <c r="AB476" s="14"/>
      <c r="AC476" s="14"/>
      <c r="AD476" s="14"/>
      <c r="AE476" s="14"/>
      <c r="AF476" s="14"/>
      <c r="AG476" s="14"/>
      <c r="AH476" s="14"/>
      <c r="AI476" s="14"/>
      <c r="AJ476" s="14"/>
      <c r="AK476" s="14"/>
      <c r="AL476" s="14"/>
      <c r="AM476" s="14"/>
      <c r="AN476" s="14"/>
      <c r="AO476" s="14"/>
      <c r="AP476" s="14"/>
      <c r="AQ476" s="14"/>
    </row>
    <row r="477" spans="1:43" s="15" customFormat="1" ht="20.149999999999999" customHeight="1" x14ac:dyDescent="0.2">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c r="AA477" s="14"/>
      <c r="AB477" s="14"/>
      <c r="AC477" s="14"/>
      <c r="AD477" s="14"/>
      <c r="AE477" s="14"/>
      <c r="AF477" s="14"/>
      <c r="AG477" s="14"/>
      <c r="AH477" s="14"/>
      <c r="AI477" s="14"/>
      <c r="AJ477" s="14"/>
      <c r="AK477" s="14"/>
      <c r="AL477" s="14"/>
      <c r="AM477" s="14"/>
      <c r="AN477" s="14"/>
      <c r="AO477" s="14"/>
      <c r="AP477" s="14"/>
      <c r="AQ477" s="14"/>
    </row>
    <row r="478" spans="1:43" s="15" customFormat="1" ht="20.149999999999999" customHeight="1" x14ac:dyDescent="0.2">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c r="AA478" s="14"/>
      <c r="AB478" s="14"/>
      <c r="AC478" s="14"/>
      <c r="AD478" s="14"/>
      <c r="AE478" s="14"/>
      <c r="AF478" s="14"/>
      <c r="AG478" s="14"/>
      <c r="AH478" s="14"/>
      <c r="AI478" s="14"/>
      <c r="AJ478" s="14"/>
      <c r="AK478" s="14"/>
      <c r="AL478" s="14"/>
      <c r="AM478" s="14"/>
      <c r="AN478" s="14"/>
      <c r="AO478" s="14"/>
      <c r="AP478" s="14"/>
      <c r="AQ478" s="14"/>
    </row>
    <row r="479" spans="1:43" s="15" customFormat="1" ht="20.149999999999999" customHeight="1" x14ac:dyDescent="0.2">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c r="AA479" s="14"/>
      <c r="AB479" s="14"/>
      <c r="AC479" s="14"/>
      <c r="AD479" s="14"/>
      <c r="AE479" s="14"/>
      <c r="AF479" s="14"/>
      <c r="AG479" s="14"/>
      <c r="AH479" s="14"/>
      <c r="AI479" s="14"/>
      <c r="AJ479" s="14"/>
      <c r="AK479" s="14"/>
      <c r="AL479" s="14"/>
      <c r="AM479" s="14"/>
      <c r="AN479" s="14"/>
      <c r="AO479" s="14"/>
      <c r="AP479" s="14"/>
      <c r="AQ479" s="14"/>
    </row>
    <row r="480" spans="1:43" s="15" customFormat="1" ht="20.149999999999999" customHeight="1" x14ac:dyDescent="0.2">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c r="AA480" s="14"/>
      <c r="AB480" s="14"/>
      <c r="AC480" s="14"/>
      <c r="AD480" s="14"/>
      <c r="AE480" s="14"/>
      <c r="AF480" s="14"/>
      <c r="AG480" s="14"/>
      <c r="AH480" s="14"/>
      <c r="AI480" s="14"/>
      <c r="AJ480" s="14"/>
      <c r="AK480" s="14"/>
      <c r="AL480" s="14"/>
      <c r="AM480" s="14"/>
      <c r="AN480" s="14"/>
      <c r="AO480" s="14"/>
      <c r="AP480" s="14"/>
      <c r="AQ480" s="14"/>
    </row>
    <row r="481" spans="1:43" s="15" customFormat="1" ht="20.149999999999999" customHeight="1" x14ac:dyDescent="0.2">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c r="AA481" s="14"/>
      <c r="AB481" s="14"/>
      <c r="AC481" s="14"/>
      <c r="AD481" s="14"/>
      <c r="AE481" s="14"/>
      <c r="AF481" s="14"/>
      <c r="AG481" s="14"/>
      <c r="AH481" s="14"/>
      <c r="AI481" s="14"/>
      <c r="AJ481" s="14"/>
      <c r="AK481" s="14"/>
      <c r="AL481" s="14"/>
      <c r="AM481" s="14"/>
      <c r="AN481" s="14"/>
      <c r="AO481" s="14"/>
      <c r="AP481" s="14"/>
      <c r="AQ481" s="14"/>
    </row>
    <row r="482" spans="1:43" s="15" customFormat="1" ht="20.149999999999999" customHeight="1" x14ac:dyDescent="0.2">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c r="AA482" s="14"/>
      <c r="AB482" s="14"/>
      <c r="AC482" s="14"/>
      <c r="AD482" s="14"/>
      <c r="AE482" s="14"/>
      <c r="AF482" s="14"/>
      <c r="AG482" s="14"/>
      <c r="AH482" s="14"/>
      <c r="AI482" s="14"/>
      <c r="AJ482" s="14"/>
      <c r="AK482" s="14"/>
      <c r="AL482" s="14"/>
      <c r="AM482" s="14"/>
      <c r="AN482" s="14"/>
      <c r="AO482" s="14"/>
      <c r="AP482" s="14"/>
      <c r="AQ482" s="14"/>
    </row>
    <row r="483" spans="1:43" s="15" customFormat="1" ht="20.149999999999999" customHeight="1" x14ac:dyDescent="0.2">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c r="AA483" s="14"/>
      <c r="AB483" s="14"/>
      <c r="AC483" s="14"/>
      <c r="AD483" s="14"/>
      <c r="AE483" s="14"/>
      <c r="AF483" s="14"/>
      <c r="AG483" s="14"/>
      <c r="AH483" s="14"/>
      <c r="AI483" s="14"/>
      <c r="AJ483" s="14"/>
      <c r="AK483" s="14"/>
      <c r="AL483" s="14"/>
      <c r="AM483" s="14"/>
      <c r="AN483" s="14"/>
      <c r="AO483" s="14"/>
      <c r="AP483" s="14"/>
      <c r="AQ483" s="14"/>
    </row>
    <row r="484" spans="1:43" s="15" customFormat="1" ht="20.149999999999999" customHeight="1" x14ac:dyDescent="0.2">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c r="AA484" s="14"/>
      <c r="AB484" s="14"/>
      <c r="AC484" s="14"/>
      <c r="AD484" s="14"/>
      <c r="AE484" s="14"/>
      <c r="AF484" s="14"/>
      <c r="AG484" s="14"/>
      <c r="AH484" s="14"/>
      <c r="AI484" s="14"/>
      <c r="AJ484" s="14"/>
      <c r="AK484" s="14"/>
      <c r="AL484" s="14"/>
      <c r="AM484" s="14"/>
      <c r="AN484" s="14"/>
      <c r="AO484" s="14"/>
      <c r="AP484" s="14"/>
      <c r="AQ484" s="14"/>
    </row>
    <row r="485" spans="1:43" s="15" customFormat="1" ht="20.149999999999999" customHeight="1" x14ac:dyDescent="0.2">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c r="AA485" s="14"/>
      <c r="AB485" s="14"/>
      <c r="AC485" s="14"/>
      <c r="AD485" s="14"/>
      <c r="AE485" s="14"/>
      <c r="AF485" s="14"/>
      <c r="AG485" s="14"/>
      <c r="AH485" s="14"/>
      <c r="AI485" s="14"/>
      <c r="AJ485" s="14"/>
      <c r="AK485" s="14"/>
      <c r="AL485" s="14"/>
      <c r="AM485" s="14"/>
      <c r="AN485" s="14"/>
      <c r="AO485" s="14"/>
      <c r="AP485" s="14"/>
      <c r="AQ485" s="14"/>
    </row>
    <row r="486" spans="1:43" s="15" customFormat="1" ht="20.149999999999999" customHeight="1" x14ac:dyDescent="0.2">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c r="AA486" s="14"/>
      <c r="AB486" s="14"/>
      <c r="AC486" s="14"/>
      <c r="AD486" s="14"/>
      <c r="AE486" s="14"/>
      <c r="AF486" s="14"/>
      <c r="AG486" s="14"/>
      <c r="AH486" s="14"/>
      <c r="AI486" s="14"/>
      <c r="AJ486" s="14"/>
      <c r="AK486" s="14"/>
      <c r="AL486" s="14"/>
      <c r="AM486" s="14"/>
      <c r="AN486" s="14"/>
      <c r="AO486" s="14"/>
      <c r="AP486" s="14"/>
      <c r="AQ486" s="14"/>
    </row>
    <row r="487" spans="1:43" s="15" customFormat="1" ht="20.149999999999999" customHeight="1" x14ac:dyDescent="0.2">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c r="AA487" s="14"/>
      <c r="AB487" s="14"/>
      <c r="AC487" s="14"/>
      <c r="AD487" s="14"/>
      <c r="AE487" s="14"/>
      <c r="AF487" s="14"/>
      <c r="AG487" s="14"/>
      <c r="AH487" s="14"/>
      <c r="AI487" s="14"/>
      <c r="AJ487" s="14"/>
      <c r="AK487" s="14"/>
      <c r="AL487" s="14"/>
      <c r="AM487" s="14"/>
      <c r="AN487" s="14"/>
      <c r="AO487" s="14"/>
      <c r="AP487" s="14"/>
      <c r="AQ487" s="14"/>
    </row>
    <row r="488" spans="1:43" s="15" customFormat="1" ht="20.149999999999999" customHeight="1" x14ac:dyDescent="0.2">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c r="AA488" s="14"/>
      <c r="AB488" s="14"/>
      <c r="AC488" s="14"/>
      <c r="AD488" s="14"/>
      <c r="AE488" s="14"/>
      <c r="AF488" s="14"/>
      <c r="AG488" s="14"/>
      <c r="AH488" s="14"/>
      <c r="AI488" s="14"/>
      <c r="AJ488" s="14"/>
      <c r="AK488" s="14"/>
      <c r="AL488" s="14"/>
      <c r="AM488" s="14"/>
      <c r="AN488" s="14"/>
      <c r="AO488" s="14"/>
      <c r="AP488" s="14"/>
      <c r="AQ488" s="14"/>
    </row>
    <row r="489" spans="1:43" s="15" customFormat="1" ht="20.149999999999999" customHeight="1" x14ac:dyDescent="0.2">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c r="AA489" s="14"/>
      <c r="AB489" s="14"/>
      <c r="AC489" s="14"/>
      <c r="AD489" s="14"/>
      <c r="AE489" s="14"/>
      <c r="AF489" s="14"/>
      <c r="AG489" s="14"/>
      <c r="AH489" s="14"/>
      <c r="AI489" s="14"/>
      <c r="AJ489" s="14"/>
      <c r="AK489" s="14"/>
      <c r="AL489" s="14"/>
      <c r="AM489" s="14"/>
      <c r="AN489" s="14"/>
      <c r="AO489" s="14"/>
      <c r="AP489" s="14"/>
      <c r="AQ489" s="14"/>
    </row>
    <row r="490" spans="1:43" s="15" customFormat="1" ht="20.149999999999999" customHeight="1" x14ac:dyDescent="0.2">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c r="AA490" s="14"/>
      <c r="AB490" s="14"/>
      <c r="AC490" s="14"/>
      <c r="AD490" s="14"/>
      <c r="AE490" s="14"/>
      <c r="AF490" s="14"/>
      <c r="AG490" s="14"/>
      <c r="AH490" s="14"/>
      <c r="AI490" s="14"/>
      <c r="AJ490" s="14"/>
      <c r="AK490" s="14"/>
      <c r="AL490" s="14"/>
      <c r="AM490" s="14"/>
      <c r="AN490" s="14"/>
      <c r="AO490" s="14"/>
      <c r="AP490" s="14"/>
      <c r="AQ490" s="14"/>
    </row>
    <row r="491" spans="1:43" s="15" customFormat="1" ht="20.149999999999999" customHeight="1" x14ac:dyDescent="0.2">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c r="AA491" s="14"/>
      <c r="AB491" s="14"/>
      <c r="AC491" s="14"/>
      <c r="AD491" s="14"/>
      <c r="AE491" s="14"/>
      <c r="AF491" s="14"/>
      <c r="AG491" s="14"/>
      <c r="AH491" s="14"/>
      <c r="AI491" s="14"/>
      <c r="AJ491" s="14"/>
      <c r="AK491" s="14"/>
      <c r="AL491" s="14"/>
      <c r="AM491" s="14"/>
      <c r="AN491" s="14"/>
      <c r="AO491" s="14"/>
      <c r="AP491" s="14"/>
      <c r="AQ491" s="14"/>
    </row>
    <row r="492" spans="1:43" s="15" customFormat="1" ht="20.149999999999999" customHeight="1" x14ac:dyDescent="0.2">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c r="AA492" s="14"/>
      <c r="AB492" s="14"/>
      <c r="AC492" s="14"/>
      <c r="AD492" s="14"/>
      <c r="AE492" s="14"/>
      <c r="AF492" s="14"/>
      <c r="AG492" s="14"/>
      <c r="AH492" s="14"/>
      <c r="AI492" s="14"/>
      <c r="AJ492" s="14"/>
      <c r="AK492" s="14"/>
      <c r="AL492" s="14"/>
      <c r="AM492" s="14"/>
      <c r="AN492" s="14"/>
      <c r="AO492" s="14"/>
      <c r="AP492" s="14"/>
      <c r="AQ492" s="14"/>
    </row>
    <row r="493" spans="1:43" s="15" customFormat="1" ht="20.149999999999999" customHeight="1" x14ac:dyDescent="0.2">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c r="AA493" s="14"/>
      <c r="AB493" s="14"/>
      <c r="AC493" s="14"/>
      <c r="AD493" s="14"/>
      <c r="AE493" s="14"/>
      <c r="AF493" s="14"/>
      <c r="AG493" s="14"/>
      <c r="AH493" s="14"/>
      <c r="AI493" s="14"/>
      <c r="AJ493" s="14"/>
      <c r="AK493" s="14"/>
      <c r="AL493" s="14"/>
      <c r="AM493" s="14"/>
      <c r="AN493" s="14"/>
      <c r="AO493" s="14"/>
      <c r="AP493" s="14"/>
      <c r="AQ493" s="14"/>
    </row>
    <row r="494" spans="1:43" s="15" customFormat="1" ht="20.149999999999999" customHeight="1" x14ac:dyDescent="0.2">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c r="AA494" s="14"/>
      <c r="AB494" s="14"/>
      <c r="AC494" s="14"/>
      <c r="AD494" s="14"/>
      <c r="AE494" s="14"/>
      <c r="AF494" s="14"/>
      <c r="AG494" s="14"/>
      <c r="AH494" s="14"/>
      <c r="AI494" s="14"/>
      <c r="AJ494" s="14"/>
      <c r="AK494" s="14"/>
      <c r="AL494" s="14"/>
      <c r="AM494" s="14"/>
      <c r="AN494" s="14"/>
      <c r="AO494" s="14"/>
      <c r="AP494" s="14"/>
      <c r="AQ494" s="14"/>
    </row>
    <row r="495" spans="1:43" s="15" customFormat="1" ht="20.149999999999999" customHeight="1" x14ac:dyDescent="0.2">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c r="AA495" s="14"/>
      <c r="AB495" s="14"/>
      <c r="AC495" s="14"/>
      <c r="AD495" s="14"/>
      <c r="AE495" s="14"/>
      <c r="AF495" s="14"/>
      <c r="AG495" s="14"/>
      <c r="AH495" s="14"/>
      <c r="AI495" s="14"/>
      <c r="AJ495" s="14"/>
      <c r="AK495" s="14"/>
      <c r="AL495" s="14"/>
      <c r="AM495" s="14"/>
      <c r="AN495" s="14"/>
      <c r="AO495" s="14"/>
      <c r="AP495" s="14"/>
      <c r="AQ495" s="14"/>
    </row>
    <row r="496" spans="1:43" s="15" customFormat="1" ht="20.149999999999999" customHeight="1" x14ac:dyDescent="0.2">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c r="AA496" s="14"/>
      <c r="AB496" s="14"/>
      <c r="AC496" s="14"/>
      <c r="AD496" s="14"/>
      <c r="AE496" s="14"/>
      <c r="AF496" s="14"/>
      <c r="AG496" s="14"/>
      <c r="AH496" s="14"/>
      <c r="AI496" s="14"/>
      <c r="AJ496" s="14"/>
      <c r="AK496" s="14"/>
      <c r="AL496" s="14"/>
      <c r="AM496" s="14"/>
      <c r="AN496" s="14"/>
      <c r="AO496" s="14"/>
      <c r="AP496" s="14"/>
      <c r="AQ496" s="14"/>
    </row>
    <row r="497" spans="1:43" s="15" customFormat="1" ht="20.149999999999999" customHeight="1" x14ac:dyDescent="0.2">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c r="AA497" s="14"/>
      <c r="AB497" s="14"/>
      <c r="AC497" s="14"/>
      <c r="AD497" s="14"/>
      <c r="AE497" s="14"/>
      <c r="AF497" s="14"/>
      <c r="AG497" s="14"/>
      <c r="AH497" s="14"/>
      <c r="AI497" s="14"/>
      <c r="AJ497" s="14"/>
      <c r="AK497" s="14"/>
      <c r="AL497" s="14"/>
      <c r="AM497" s="14"/>
      <c r="AN497" s="14"/>
      <c r="AO497" s="14"/>
      <c r="AP497" s="14"/>
      <c r="AQ497" s="14"/>
    </row>
    <row r="498" spans="1:43" s="15" customFormat="1" ht="20.149999999999999" customHeight="1" x14ac:dyDescent="0.2">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c r="AA498" s="14"/>
      <c r="AB498" s="14"/>
      <c r="AC498" s="14"/>
      <c r="AD498" s="14"/>
      <c r="AE498" s="14"/>
      <c r="AF498" s="14"/>
      <c r="AG498" s="14"/>
      <c r="AH498" s="14"/>
      <c r="AI498" s="14"/>
      <c r="AJ498" s="14"/>
      <c r="AK498" s="14"/>
      <c r="AL498" s="14"/>
      <c r="AM498" s="14"/>
      <c r="AN498" s="14"/>
      <c r="AO498" s="14"/>
      <c r="AP498" s="14"/>
      <c r="AQ498" s="14"/>
    </row>
    <row r="499" spans="1:43" s="15" customFormat="1" ht="20.149999999999999" customHeight="1" x14ac:dyDescent="0.2">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c r="AA499" s="14"/>
      <c r="AB499" s="14"/>
      <c r="AC499" s="14"/>
      <c r="AD499" s="14"/>
      <c r="AE499" s="14"/>
      <c r="AF499" s="14"/>
      <c r="AG499" s="14"/>
      <c r="AH499" s="14"/>
      <c r="AI499" s="14"/>
      <c r="AJ499" s="14"/>
      <c r="AK499" s="14"/>
      <c r="AL499" s="14"/>
      <c r="AM499" s="14"/>
      <c r="AN499" s="14"/>
      <c r="AO499" s="14"/>
      <c r="AP499" s="14"/>
      <c r="AQ499" s="14"/>
    </row>
    <row r="500" spans="1:43" s="15" customFormat="1" ht="20.149999999999999" customHeight="1" x14ac:dyDescent="0.2">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c r="AA500" s="14"/>
      <c r="AB500" s="14"/>
      <c r="AC500" s="14"/>
      <c r="AD500" s="14"/>
      <c r="AE500" s="14"/>
      <c r="AF500" s="14"/>
      <c r="AG500" s="14"/>
      <c r="AH500" s="14"/>
      <c r="AI500" s="14"/>
      <c r="AJ500" s="14"/>
      <c r="AK500" s="14"/>
      <c r="AL500" s="14"/>
      <c r="AM500" s="14"/>
      <c r="AN500" s="14"/>
      <c r="AO500" s="14"/>
      <c r="AP500" s="14"/>
      <c r="AQ500" s="14"/>
    </row>
    <row r="501" spans="1:43" s="15" customFormat="1" ht="20.149999999999999" customHeight="1" x14ac:dyDescent="0.2">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c r="AA501" s="14"/>
      <c r="AB501" s="14"/>
      <c r="AC501" s="14"/>
      <c r="AD501" s="14"/>
      <c r="AE501" s="14"/>
      <c r="AF501" s="14"/>
      <c r="AG501" s="14"/>
      <c r="AH501" s="14"/>
      <c r="AI501" s="14"/>
      <c r="AJ501" s="14"/>
      <c r="AK501" s="14"/>
      <c r="AL501" s="14"/>
      <c r="AM501" s="14"/>
      <c r="AN501" s="14"/>
      <c r="AO501" s="14"/>
      <c r="AP501" s="14"/>
      <c r="AQ501" s="14"/>
    </row>
    <row r="502" spans="1:43" s="15" customFormat="1" ht="20.149999999999999" customHeight="1" x14ac:dyDescent="0.2">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c r="AA502" s="14"/>
      <c r="AB502" s="14"/>
      <c r="AC502" s="14"/>
      <c r="AD502" s="14"/>
      <c r="AE502" s="14"/>
      <c r="AF502" s="14"/>
      <c r="AG502" s="14"/>
      <c r="AH502" s="14"/>
      <c r="AI502" s="14"/>
      <c r="AJ502" s="14"/>
      <c r="AK502" s="14"/>
      <c r="AL502" s="14"/>
      <c r="AM502" s="14"/>
      <c r="AN502" s="14"/>
      <c r="AO502" s="14"/>
      <c r="AP502" s="14"/>
      <c r="AQ502" s="14"/>
    </row>
    <row r="503" spans="1:43" s="15" customFormat="1" ht="20.149999999999999" customHeight="1" x14ac:dyDescent="0.2">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14"/>
      <c r="AE503" s="14"/>
      <c r="AF503" s="14"/>
      <c r="AG503" s="14"/>
      <c r="AH503" s="14"/>
      <c r="AI503" s="14"/>
      <c r="AJ503" s="14"/>
      <c r="AK503" s="14"/>
      <c r="AL503" s="14"/>
      <c r="AM503" s="14"/>
      <c r="AN503" s="14"/>
      <c r="AO503" s="14"/>
      <c r="AP503" s="14"/>
      <c r="AQ503" s="14"/>
    </row>
    <row r="504" spans="1:43" s="15" customFormat="1" ht="20.149999999999999" customHeight="1" x14ac:dyDescent="0.2">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c r="AA504" s="14"/>
      <c r="AB504" s="14"/>
      <c r="AC504" s="14"/>
      <c r="AD504" s="14"/>
      <c r="AE504" s="14"/>
      <c r="AF504" s="14"/>
      <c r="AG504" s="14"/>
      <c r="AH504" s="14"/>
      <c r="AI504" s="14"/>
      <c r="AJ504" s="14"/>
      <c r="AK504" s="14"/>
      <c r="AL504" s="14"/>
      <c r="AM504" s="14"/>
      <c r="AN504" s="14"/>
      <c r="AO504" s="14"/>
      <c r="AP504" s="14"/>
      <c r="AQ504" s="14"/>
    </row>
    <row r="505" spans="1:43" s="15" customFormat="1" ht="20.149999999999999" customHeight="1" x14ac:dyDescent="0.2">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c r="AA505" s="14"/>
      <c r="AB505" s="14"/>
      <c r="AC505" s="14"/>
      <c r="AD505" s="14"/>
      <c r="AE505" s="14"/>
      <c r="AF505" s="14"/>
      <c r="AG505" s="14"/>
      <c r="AH505" s="14"/>
      <c r="AI505" s="14"/>
      <c r="AJ505" s="14"/>
      <c r="AK505" s="14"/>
      <c r="AL505" s="14"/>
      <c r="AM505" s="14"/>
      <c r="AN505" s="14"/>
      <c r="AO505" s="14"/>
      <c r="AP505" s="14"/>
      <c r="AQ505" s="14"/>
    </row>
    <row r="506" spans="1:43" s="15" customFormat="1" ht="20.149999999999999" customHeight="1" x14ac:dyDescent="0.2">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c r="AA506" s="14"/>
      <c r="AB506" s="14"/>
      <c r="AC506" s="14"/>
      <c r="AD506" s="14"/>
      <c r="AE506" s="14"/>
      <c r="AF506" s="14"/>
      <c r="AG506" s="14"/>
      <c r="AH506" s="14"/>
      <c r="AI506" s="14"/>
      <c r="AJ506" s="14"/>
      <c r="AK506" s="14"/>
      <c r="AL506" s="14"/>
      <c r="AM506" s="14"/>
      <c r="AN506" s="14"/>
      <c r="AO506" s="14"/>
      <c r="AP506" s="14"/>
      <c r="AQ506" s="14"/>
    </row>
    <row r="507" spans="1:43" s="15" customFormat="1" ht="20.149999999999999" customHeight="1" x14ac:dyDescent="0.2">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c r="AA507" s="14"/>
      <c r="AB507" s="14"/>
      <c r="AC507" s="14"/>
      <c r="AD507" s="14"/>
      <c r="AE507" s="14"/>
      <c r="AF507" s="14"/>
      <c r="AG507" s="14"/>
      <c r="AH507" s="14"/>
      <c r="AI507" s="14"/>
      <c r="AJ507" s="14"/>
      <c r="AK507" s="14"/>
      <c r="AL507" s="14"/>
      <c r="AM507" s="14"/>
      <c r="AN507" s="14"/>
      <c r="AO507" s="14"/>
      <c r="AP507" s="14"/>
      <c r="AQ507" s="14"/>
    </row>
    <row r="508" spans="1:43" s="15" customFormat="1" ht="20.149999999999999" customHeight="1" x14ac:dyDescent="0.2">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c r="AA508" s="14"/>
      <c r="AB508" s="14"/>
      <c r="AC508" s="14"/>
      <c r="AD508" s="14"/>
      <c r="AE508" s="14"/>
      <c r="AF508" s="14"/>
      <c r="AG508" s="14"/>
      <c r="AH508" s="14"/>
      <c r="AI508" s="14"/>
      <c r="AJ508" s="14"/>
      <c r="AK508" s="14"/>
      <c r="AL508" s="14"/>
      <c r="AM508" s="14"/>
      <c r="AN508" s="14"/>
      <c r="AO508" s="14"/>
      <c r="AP508" s="14"/>
      <c r="AQ508" s="14"/>
    </row>
    <row r="509" spans="1:43" s="15" customFormat="1" ht="20.149999999999999" customHeight="1" x14ac:dyDescent="0.2">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c r="AA509" s="14"/>
      <c r="AB509" s="14"/>
      <c r="AC509" s="14"/>
      <c r="AD509" s="14"/>
      <c r="AE509" s="14"/>
      <c r="AF509" s="14"/>
      <c r="AG509" s="14"/>
      <c r="AH509" s="14"/>
      <c r="AI509" s="14"/>
      <c r="AJ509" s="14"/>
      <c r="AK509" s="14"/>
      <c r="AL509" s="14"/>
      <c r="AM509" s="14"/>
      <c r="AN509" s="14"/>
      <c r="AO509" s="14"/>
      <c r="AP509" s="14"/>
      <c r="AQ509" s="14"/>
    </row>
    <row r="510" spans="1:43" s="15" customFormat="1" ht="20.149999999999999" customHeight="1" x14ac:dyDescent="0.2">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c r="AA510" s="14"/>
      <c r="AB510" s="14"/>
      <c r="AC510" s="14"/>
      <c r="AD510" s="14"/>
      <c r="AE510" s="14"/>
      <c r="AF510" s="14"/>
      <c r="AG510" s="14"/>
      <c r="AH510" s="14"/>
      <c r="AI510" s="14"/>
      <c r="AJ510" s="14"/>
      <c r="AK510" s="14"/>
      <c r="AL510" s="14"/>
      <c r="AM510" s="14"/>
      <c r="AN510" s="14"/>
      <c r="AO510" s="14"/>
      <c r="AP510" s="14"/>
      <c r="AQ510" s="14"/>
    </row>
    <row r="511" spans="1:43" s="15" customFormat="1" ht="20.149999999999999" customHeight="1" x14ac:dyDescent="0.2">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c r="AA511" s="14"/>
      <c r="AB511" s="14"/>
      <c r="AC511" s="14"/>
      <c r="AD511" s="14"/>
      <c r="AE511" s="14"/>
      <c r="AF511" s="14"/>
      <c r="AG511" s="14"/>
      <c r="AH511" s="14"/>
      <c r="AI511" s="14"/>
      <c r="AJ511" s="14"/>
      <c r="AK511" s="14"/>
      <c r="AL511" s="14"/>
      <c r="AM511" s="14"/>
      <c r="AN511" s="14"/>
      <c r="AO511" s="14"/>
      <c r="AP511" s="14"/>
      <c r="AQ511" s="14"/>
    </row>
    <row r="512" spans="1:43" s="15" customFormat="1" ht="20.149999999999999" customHeight="1" x14ac:dyDescent="0.2">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c r="AA512" s="14"/>
      <c r="AB512" s="14"/>
      <c r="AC512" s="14"/>
      <c r="AD512" s="14"/>
      <c r="AE512" s="14"/>
      <c r="AF512" s="14"/>
      <c r="AG512" s="14"/>
      <c r="AH512" s="14"/>
      <c r="AI512" s="14"/>
      <c r="AJ512" s="14"/>
      <c r="AK512" s="14"/>
      <c r="AL512" s="14"/>
      <c r="AM512" s="14"/>
      <c r="AN512" s="14"/>
      <c r="AO512" s="14"/>
      <c r="AP512" s="14"/>
      <c r="AQ512" s="14"/>
    </row>
    <row r="513" spans="1:43" s="15" customFormat="1" ht="20.149999999999999" customHeight="1" x14ac:dyDescent="0.2">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c r="AA513" s="14"/>
      <c r="AB513" s="14"/>
      <c r="AC513" s="14"/>
      <c r="AD513" s="14"/>
      <c r="AE513" s="14"/>
      <c r="AF513" s="14"/>
      <c r="AG513" s="14"/>
      <c r="AH513" s="14"/>
      <c r="AI513" s="14"/>
      <c r="AJ513" s="14"/>
      <c r="AK513" s="14"/>
      <c r="AL513" s="14"/>
      <c r="AM513" s="14"/>
      <c r="AN513" s="14"/>
      <c r="AO513" s="14"/>
      <c r="AP513" s="14"/>
      <c r="AQ513" s="14"/>
    </row>
    <row r="514" spans="1:43" s="15" customFormat="1" ht="20.149999999999999" customHeight="1" x14ac:dyDescent="0.2">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14"/>
      <c r="AE514" s="14"/>
      <c r="AF514" s="14"/>
      <c r="AG514" s="14"/>
      <c r="AH514" s="14"/>
      <c r="AI514" s="14"/>
      <c r="AJ514" s="14"/>
      <c r="AK514" s="14"/>
      <c r="AL514" s="14"/>
      <c r="AM514" s="14"/>
      <c r="AN514" s="14"/>
      <c r="AO514" s="14"/>
      <c r="AP514" s="14"/>
      <c r="AQ514" s="14"/>
    </row>
    <row r="515" spans="1:43" s="15" customFormat="1" ht="20.149999999999999" customHeight="1" x14ac:dyDescent="0.2">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c r="AA515" s="14"/>
      <c r="AB515" s="14"/>
      <c r="AC515" s="14"/>
      <c r="AD515" s="14"/>
      <c r="AE515" s="14"/>
      <c r="AF515" s="14"/>
      <c r="AG515" s="14"/>
      <c r="AH515" s="14"/>
      <c r="AI515" s="14"/>
      <c r="AJ515" s="14"/>
      <c r="AK515" s="14"/>
      <c r="AL515" s="14"/>
      <c r="AM515" s="14"/>
      <c r="AN515" s="14"/>
      <c r="AO515" s="14"/>
      <c r="AP515" s="14"/>
      <c r="AQ515" s="14"/>
    </row>
    <row r="516" spans="1:43" s="15" customFormat="1" ht="20.149999999999999" customHeight="1" x14ac:dyDescent="0.2">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c r="AA516" s="14"/>
      <c r="AB516" s="14"/>
      <c r="AC516" s="14"/>
      <c r="AD516" s="14"/>
      <c r="AE516" s="14"/>
      <c r="AF516" s="14"/>
      <c r="AG516" s="14"/>
      <c r="AH516" s="14"/>
      <c r="AI516" s="14"/>
      <c r="AJ516" s="14"/>
      <c r="AK516" s="14"/>
      <c r="AL516" s="14"/>
      <c r="AM516" s="14"/>
      <c r="AN516" s="14"/>
      <c r="AO516" s="14"/>
      <c r="AP516" s="14"/>
      <c r="AQ516" s="14"/>
    </row>
    <row r="517" spans="1:43" s="15" customFormat="1" ht="20.149999999999999" customHeight="1" x14ac:dyDescent="0.2">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c r="AA517" s="14"/>
      <c r="AB517" s="14"/>
      <c r="AC517" s="14"/>
      <c r="AD517" s="14"/>
      <c r="AE517" s="14"/>
      <c r="AF517" s="14"/>
      <c r="AG517" s="14"/>
      <c r="AH517" s="14"/>
      <c r="AI517" s="14"/>
      <c r="AJ517" s="14"/>
      <c r="AK517" s="14"/>
      <c r="AL517" s="14"/>
      <c r="AM517" s="14"/>
      <c r="AN517" s="14"/>
      <c r="AO517" s="14"/>
      <c r="AP517" s="14"/>
      <c r="AQ517" s="14"/>
    </row>
    <row r="518" spans="1:43" s="15" customFormat="1" ht="20.149999999999999" customHeight="1" x14ac:dyDescent="0.2">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c r="AA518" s="14"/>
      <c r="AB518" s="14"/>
      <c r="AC518" s="14"/>
      <c r="AD518" s="14"/>
      <c r="AE518" s="14"/>
      <c r="AF518" s="14"/>
      <c r="AG518" s="14"/>
      <c r="AH518" s="14"/>
      <c r="AI518" s="14"/>
      <c r="AJ518" s="14"/>
      <c r="AK518" s="14"/>
      <c r="AL518" s="14"/>
      <c r="AM518" s="14"/>
      <c r="AN518" s="14"/>
      <c r="AO518" s="14"/>
      <c r="AP518" s="14"/>
      <c r="AQ518" s="14"/>
    </row>
    <row r="519" spans="1:43" s="15" customFormat="1" ht="20.149999999999999" customHeight="1" x14ac:dyDescent="0.2">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c r="AA519" s="14"/>
      <c r="AB519" s="14"/>
      <c r="AC519" s="14"/>
      <c r="AD519" s="14"/>
      <c r="AE519" s="14"/>
      <c r="AF519" s="14"/>
      <c r="AG519" s="14"/>
      <c r="AH519" s="14"/>
      <c r="AI519" s="14"/>
      <c r="AJ519" s="14"/>
      <c r="AK519" s="14"/>
      <c r="AL519" s="14"/>
      <c r="AM519" s="14"/>
      <c r="AN519" s="14"/>
      <c r="AO519" s="14"/>
      <c r="AP519" s="14"/>
      <c r="AQ519" s="14"/>
    </row>
    <row r="520" spans="1:43" s="15" customFormat="1" ht="20.149999999999999" customHeight="1" x14ac:dyDescent="0.2">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c r="AA520" s="14"/>
      <c r="AB520" s="14"/>
      <c r="AC520" s="14"/>
      <c r="AD520" s="14"/>
      <c r="AE520" s="14"/>
      <c r="AF520" s="14"/>
      <c r="AG520" s="14"/>
      <c r="AH520" s="14"/>
      <c r="AI520" s="14"/>
      <c r="AJ520" s="14"/>
      <c r="AK520" s="14"/>
      <c r="AL520" s="14"/>
      <c r="AM520" s="14"/>
      <c r="AN520" s="14"/>
      <c r="AO520" s="14"/>
      <c r="AP520" s="14"/>
      <c r="AQ520" s="14"/>
    </row>
    <row r="521" spans="1:43" s="15" customFormat="1" ht="20.149999999999999" customHeight="1" x14ac:dyDescent="0.2">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c r="AA521" s="14"/>
      <c r="AB521" s="14"/>
      <c r="AC521" s="14"/>
      <c r="AD521" s="14"/>
      <c r="AE521" s="14"/>
      <c r="AF521" s="14"/>
      <c r="AG521" s="14"/>
      <c r="AH521" s="14"/>
      <c r="AI521" s="14"/>
      <c r="AJ521" s="14"/>
      <c r="AK521" s="14"/>
      <c r="AL521" s="14"/>
      <c r="AM521" s="14"/>
      <c r="AN521" s="14"/>
      <c r="AO521" s="14"/>
      <c r="AP521" s="14"/>
      <c r="AQ521" s="14"/>
    </row>
    <row r="522" spans="1:43" s="15" customFormat="1" ht="20.149999999999999" customHeight="1" x14ac:dyDescent="0.2">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c r="AA522" s="14"/>
      <c r="AB522" s="14"/>
      <c r="AC522" s="14"/>
      <c r="AD522" s="14"/>
      <c r="AE522" s="14"/>
      <c r="AF522" s="14"/>
      <c r="AG522" s="14"/>
      <c r="AH522" s="14"/>
      <c r="AI522" s="14"/>
      <c r="AJ522" s="14"/>
      <c r="AK522" s="14"/>
      <c r="AL522" s="14"/>
      <c r="AM522" s="14"/>
      <c r="AN522" s="14"/>
      <c r="AO522" s="14"/>
      <c r="AP522" s="14"/>
      <c r="AQ522" s="14"/>
    </row>
    <row r="523" spans="1:43" s="15" customFormat="1" ht="20.149999999999999" customHeight="1" x14ac:dyDescent="0.2">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c r="AA523" s="14"/>
      <c r="AB523" s="14"/>
      <c r="AC523" s="14"/>
      <c r="AD523" s="14"/>
      <c r="AE523" s="14"/>
      <c r="AF523" s="14"/>
      <c r="AG523" s="14"/>
      <c r="AH523" s="14"/>
      <c r="AI523" s="14"/>
      <c r="AJ523" s="14"/>
      <c r="AK523" s="14"/>
      <c r="AL523" s="14"/>
      <c r="AM523" s="14"/>
      <c r="AN523" s="14"/>
      <c r="AO523" s="14"/>
      <c r="AP523" s="14"/>
      <c r="AQ523" s="14"/>
    </row>
    <row r="524" spans="1:43" s="15" customFormat="1" ht="20.149999999999999" customHeight="1" x14ac:dyDescent="0.2">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c r="AA524" s="14"/>
      <c r="AB524" s="14"/>
      <c r="AC524" s="14"/>
      <c r="AD524" s="14"/>
      <c r="AE524" s="14"/>
      <c r="AF524" s="14"/>
      <c r="AG524" s="14"/>
      <c r="AH524" s="14"/>
      <c r="AI524" s="14"/>
      <c r="AJ524" s="14"/>
      <c r="AK524" s="14"/>
      <c r="AL524" s="14"/>
      <c r="AM524" s="14"/>
      <c r="AN524" s="14"/>
      <c r="AO524" s="14"/>
      <c r="AP524" s="14"/>
      <c r="AQ524" s="14"/>
    </row>
    <row r="525" spans="1:43" s="15" customFormat="1" ht="20.149999999999999" customHeight="1" x14ac:dyDescent="0.2">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c r="AA525" s="14"/>
      <c r="AB525" s="14"/>
      <c r="AC525" s="14"/>
      <c r="AD525" s="14"/>
      <c r="AE525" s="14"/>
      <c r="AF525" s="14"/>
      <c r="AG525" s="14"/>
      <c r="AH525" s="14"/>
      <c r="AI525" s="14"/>
      <c r="AJ525" s="14"/>
      <c r="AK525" s="14"/>
      <c r="AL525" s="14"/>
      <c r="AM525" s="14"/>
      <c r="AN525" s="14"/>
      <c r="AO525" s="14"/>
      <c r="AP525" s="14"/>
      <c r="AQ525" s="14"/>
    </row>
    <row r="526" spans="1:43" s="15" customFormat="1" ht="20.149999999999999" customHeight="1" x14ac:dyDescent="0.2">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c r="AA526" s="14"/>
      <c r="AB526" s="14"/>
      <c r="AC526" s="14"/>
      <c r="AD526" s="14"/>
      <c r="AE526" s="14"/>
      <c r="AF526" s="14"/>
      <c r="AG526" s="14"/>
      <c r="AH526" s="14"/>
      <c r="AI526" s="14"/>
      <c r="AJ526" s="14"/>
      <c r="AK526" s="14"/>
      <c r="AL526" s="14"/>
      <c r="AM526" s="14"/>
      <c r="AN526" s="14"/>
      <c r="AO526" s="14"/>
      <c r="AP526" s="14"/>
      <c r="AQ526" s="14"/>
    </row>
    <row r="527" spans="1:43" s="15" customFormat="1" ht="20.149999999999999" customHeight="1" x14ac:dyDescent="0.2">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c r="AA527" s="14"/>
      <c r="AB527" s="14"/>
      <c r="AC527" s="14"/>
      <c r="AD527" s="14"/>
      <c r="AE527" s="14"/>
      <c r="AF527" s="14"/>
      <c r="AG527" s="14"/>
      <c r="AH527" s="14"/>
      <c r="AI527" s="14"/>
      <c r="AJ527" s="14"/>
      <c r="AK527" s="14"/>
      <c r="AL527" s="14"/>
      <c r="AM527" s="14"/>
      <c r="AN527" s="14"/>
      <c r="AO527" s="14"/>
      <c r="AP527" s="14"/>
      <c r="AQ527" s="14"/>
    </row>
    <row r="528" spans="1:43" s="15" customFormat="1" ht="20.149999999999999" customHeight="1" x14ac:dyDescent="0.2">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c r="AA528" s="14"/>
      <c r="AB528" s="14"/>
      <c r="AC528" s="14"/>
      <c r="AD528" s="14"/>
      <c r="AE528" s="14"/>
      <c r="AF528" s="14"/>
      <c r="AG528" s="14"/>
      <c r="AH528" s="14"/>
      <c r="AI528" s="14"/>
      <c r="AJ528" s="14"/>
      <c r="AK528" s="14"/>
      <c r="AL528" s="14"/>
      <c r="AM528" s="14"/>
      <c r="AN528" s="14"/>
      <c r="AO528" s="14"/>
      <c r="AP528" s="14"/>
      <c r="AQ528" s="14"/>
    </row>
    <row r="529" spans="1:43" s="15" customFormat="1" ht="20.149999999999999" customHeight="1" x14ac:dyDescent="0.2">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c r="AA529" s="14"/>
      <c r="AB529" s="14"/>
      <c r="AC529" s="14"/>
      <c r="AD529" s="14"/>
      <c r="AE529" s="14"/>
      <c r="AF529" s="14"/>
      <c r="AG529" s="14"/>
      <c r="AH529" s="14"/>
      <c r="AI529" s="14"/>
      <c r="AJ529" s="14"/>
      <c r="AK529" s="14"/>
      <c r="AL529" s="14"/>
      <c r="AM529" s="14"/>
      <c r="AN529" s="14"/>
      <c r="AO529" s="14"/>
      <c r="AP529" s="14"/>
      <c r="AQ529" s="14"/>
    </row>
    <row r="530" spans="1:43" s="15" customFormat="1" ht="20.149999999999999" customHeight="1" x14ac:dyDescent="0.2">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c r="AA530" s="14"/>
      <c r="AB530" s="14"/>
      <c r="AC530" s="14"/>
      <c r="AD530" s="14"/>
      <c r="AE530" s="14"/>
      <c r="AF530" s="14"/>
      <c r="AG530" s="14"/>
      <c r="AH530" s="14"/>
      <c r="AI530" s="14"/>
      <c r="AJ530" s="14"/>
      <c r="AK530" s="14"/>
      <c r="AL530" s="14"/>
      <c r="AM530" s="14"/>
      <c r="AN530" s="14"/>
      <c r="AO530" s="14"/>
      <c r="AP530" s="14"/>
      <c r="AQ530" s="14"/>
    </row>
    <row r="531" spans="1:43" s="15" customFormat="1" ht="20.149999999999999" customHeight="1" x14ac:dyDescent="0.2">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c r="AA531" s="14"/>
      <c r="AB531" s="14"/>
      <c r="AC531" s="14"/>
      <c r="AD531" s="14"/>
      <c r="AE531" s="14"/>
      <c r="AF531" s="14"/>
      <c r="AG531" s="14"/>
      <c r="AH531" s="14"/>
      <c r="AI531" s="14"/>
      <c r="AJ531" s="14"/>
      <c r="AK531" s="14"/>
      <c r="AL531" s="14"/>
      <c r="AM531" s="14"/>
      <c r="AN531" s="14"/>
      <c r="AO531" s="14"/>
      <c r="AP531" s="14"/>
      <c r="AQ531" s="14"/>
    </row>
    <row r="532" spans="1:43" s="15" customFormat="1" ht="20.149999999999999" customHeight="1" x14ac:dyDescent="0.2">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c r="AA532" s="14"/>
      <c r="AB532" s="14"/>
      <c r="AC532" s="14"/>
      <c r="AD532" s="14"/>
      <c r="AE532" s="14"/>
      <c r="AF532" s="14"/>
      <c r="AG532" s="14"/>
      <c r="AH532" s="14"/>
      <c r="AI532" s="14"/>
      <c r="AJ532" s="14"/>
      <c r="AK532" s="14"/>
      <c r="AL532" s="14"/>
      <c r="AM532" s="14"/>
      <c r="AN532" s="14"/>
      <c r="AO532" s="14"/>
      <c r="AP532" s="14"/>
      <c r="AQ532" s="14"/>
    </row>
    <row r="533" spans="1:43" s="15" customFormat="1" ht="20.149999999999999" customHeight="1" x14ac:dyDescent="0.2">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c r="AA533" s="14"/>
      <c r="AB533" s="14"/>
      <c r="AC533" s="14"/>
      <c r="AD533" s="14"/>
      <c r="AE533" s="14"/>
      <c r="AF533" s="14"/>
      <c r="AG533" s="14"/>
      <c r="AH533" s="14"/>
      <c r="AI533" s="14"/>
      <c r="AJ533" s="14"/>
      <c r="AK533" s="14"/>
      <c r="AL533" s="14"/>
      <c r="AM533" s="14"/>
      <c r="AN533" s="14"/>
      <c r="AO533" s="14"/>
      <c r="AP533" s="14"/>
      <c r="AQ533" s="14"/>
    </row>
    <row r="534" spans="1:43" s="15" customFormat="1" ht="20.149999999999999" customHeight="1" x14ac:dyDescent="0.2">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c r="AA534" s="14"/>
      <c r="AB534" s="14"/>
      <c r="AC534" s="14"/>
      <c r="AD534" s="14"/>
      <c r="AE534" s="14"/>
      <c r="AF534" s="14"/>
      <c r="AG534" s="14"/>
      <c r="AH534" s="14"/>
      <c r="AI534" s="14"/>
      <c r="AJ534" s="14"/>
      <c r="AK534" s="14"/>
      <c r="AL534" s="14"/>
      <c r="AM534" s="14"/>
      <c r="AN534" s="14"/>
      <c r="AO534" s="14"/>
      <c r="AP534" s="14"/>
      <c r="AQ534" s="14"/>
    </row>
    <row r="535" spans="1:43" s="15" customFormat="1" ht="20.149999999999999" customHeight="1" x14ac:dyDescent="0.2">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c r="AA535" s="14"/>
      <c r="AB535" s="14"/>
      <c r="AC535" s="14"/>
      <c r="AD535" s="14"/>
      <c r="AE535" s="14"/>
      <c r="AF535" s="14"/>
      <c r="AG535" s="14"/>
      <c r="AH535" s="14"/>
      <c r="AI535" s="14"/>
      <c r="AJ535" s="14"/>
      <c r="AK535" s="14"/>
      <c r="AL535" s="14"/>
      <c r="AM535" s="14"/>
      <c r="AN535" s="14"/>
      <c r="AO535" s="14"/>
      <c r="AP535" s="14"/>
      <c r="AQ535" s="14"/>
    </row>
    <row r="536" spans="1:43" s="15" customFormat="1" ht="20.149999999999999" customHeight="1" x14ac:dyDescent="0.2">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c r="AA536" s="14"/>
      <c r="AB536" s="14"/>
      <c r="AC536" s="14"/>
      <c r="AD536" s="14"/>
      <c r="AE536" s="14"/>
      <c r="AF536" s="14"/>
      <c r="AG536" s="14"/>
      <c r="AH536" s="14"/>
      <c r="AI536" s="14"/>
      <c r="AJ536" s="14"/>
      <c r="AK536" s="14"/>
      <c r="AL536" s="14"/>
      <c r="AM536" s="14"/>
      <c r="AN536" s="14"/>
      <c r="AO536" s="14"/>
      <c r="AP536" s="14"/>
      <c r="AQ536" s="14"/>
    </row>
    <row r="537" spans="1:43" s="15" customFormat="1" ht="20.149999999999999" customHeight="1" x14ac:dyDescent="0.2">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c r="AA537" s="14"/>
      <c r="AB537" s="14"/>
      <c r="AC537" s="14"/>
      <c r="AD537" s="14"/>
      <c r="AE537" s="14"/>
      <c r="AF537" s="14"/>
      <c r="AG537" s="14"/>
      <c r="AH537" s="14"/>
      <c r="AI537" s="14"/>
      <c r="AJ537" s="14"/>
      <c r="AK537" s="14"/>
      <c r="AL537" s="14"/>
      <c r="AM537" s="14"/>
      <c r="AN537" s="14"/>
      <c r="AO537" s="14"/>
      <c r="AP537" s="14"/>
      <c r="AQ537" s="14"/>
    </row>
    <row r="538" spans="1:43" s="15" customFormat="1" ht="20.149999999999999" customHeight="1" x14ac:dyDescent="0.2">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c r="AA538" s="14"/>
      <c r="AB538" s="14"/>
      <c r="AC538" s="14"/>
      <c r="AD538" s="14"/>
      <c r="AE538" s="14"/>
      <c r="AF538" s="14"/>
      <c r="AG538" s="14"/>
      <c r="AH538" s="14"/>
      <c r="AI538" s="14"/>
      <c r="AJ538" s="14"/>
      <c r="AK538" s="14"/>
      <c r="AL538" s="14"/>
      <c r="AM538" s="14"/>
      <c r="AN538" s="14"/>
      <c r="AO538" s="14"/>
      <c r="AP538" s="14"/>
      <c r="AQ538" s="14"/>
    </row>
    <row r="539" spans="1:43" s="15" customFormat="1" ht="20.149999999999999" customHeight="1" x14ac:dyDescent="0.2">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c r="AA539" s="14"/>
      <c r="AB539" s="14"/>
      <c r="AC539" s="14"/>
      <c r="AD539" s="14"/>
      <c r="AE539" s="14"/>
      <c r="AF539" s="14"/>
      <c r="AG539" s="14"/>
      <c r="AH539" s="14"/>
      <c r="AI539" s="14"/>
      <c r="AJ539" s="14"/>
      <c r="AK539" s="14"/>
      <c r="AL539" s="14"/>
      <c r="AM539" s="14"/>
      <c r="AN539" s="14"/>
      <c r="AO539" s="14"/>
      <c r="AP539" s="14"/>
      <c r="AQ539" s="14"/>
    </row>
    <row r="540" spans="1:43" s="15" customFormat="1" ht="20.149999999999999" customHeight="1" x14ac:dyDescent="0.2">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c r="AA540" s="14"/>
      <c r="AB540" s="14"/>
      <c r="AC540" s="14"/>
      <c r="AD540" s="14"/>
      <c r="AE540" s="14"/>
      <c r="AF540" s="14"/>
      <c r="AG540" s="14"/>
      <c r="AH540" s="14"/>
      <c r="AI540" s="14"/>
      <c r="AJ540" s="14"/>
      <c r="AK540" s="14"/>
      <c r="AL540" s="14"/>
      <c r="AM540" s="14"/>
      <c r="AN540" s="14"/>
      <c r="AO540" s="14"/>
      <c r="AP540" s="14"/>
      <c r="AQ540" s="14"/>
    </row>
    <row r="541" spans="1:43" s="15" customFormat="1" ht="20.149999999999999" customHeight="1" x14ac:dyDescent="0.2">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c r="AA541" s="14"/>
      <c r="AB541" s="14"/>
      <c r="AC541" s="14"/>
      <c r="AD541" s="14"/>
      <c r="AE541" s="14"/>
      <c r="AF541" s="14"/>
      <c r="AG541" s="14"/>
      <c r="AH541" s="14"/>
      <c r="AI541" s="14"/>
      <c r="AJ541" s="14"/>
      <c r="AK541" s="14"/>
      <c r="AL541" s="14"/>
      <c r="AM541" s="14"/>
      <c r="AN541" s="14"/>
      <c r="AO541" s="14"/>
      <c r="AP541" s="14"/>
      <c r="AQ541" s="14"/>
    </row>
    <row r="542" spans="1:43" s="15" customFormat="1" ht="20.149999999999999" customHeight="1" x14ac:dyDescent="0.2">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c r="AA542" s="14"/>
      <c r="AB542" s="14"/>
      <c r="AC542" s="14"/>
      <c r="AD542" s="14"/>
      <c r="AE542" s="14"/>
      <c r="AF542" s="14"/>
      <c r="AG542" s="14"/>
      <c r="AH542" s="14"/>
      <c r="AI542" s="14"/>
      <c r="AJ542" s="14"/>
      <c r="AK542" s="14"/>
      <c r="AL542" s="14"/>
      <c r="AM542" s="14"/>
      <c r="AN542" s="14"/>
      <c r="AO542" s="14"/>
      <c r="AP542" s="14"/>
      <c r="AQ542" s="14"/>
    </row>
    <row r="543" spans="1:43" s="15" customFormat="1" ht="20.149999999999999" customHeight="1" x14ac:dyDescent="0.2">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c r="AA543" s="14"/>
      <c r="AB543" s="14"/>
      <c r="AC543" s="14"/>
      <c r="AD543" s="14"/>
      <c r="AE543" s="14"/>
      <c r="AF543" s="14"/>
      <c r="AG543" s="14"/>
      <c r="AH543" s="14"/>
      <c r="AI543" s="14"/>
      <c r="AJ543" s="14"/>
      <c r="AK543" s="14"/>
      <c r="AL543" s="14"/>
      <c r="AM543" s="14"/>
      <c r="AN543" s="14"/>
      <c r="AO543" s="14"/>
      <c r="AP543" s="14"/>
      <c r="AQ543" s="14"/>
    </row>
    <row r="544" spans="1:43" s="15" customFormat="1" ht="20.149999999999999" customHeight="1" x14ac:dyDescent="0.2">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c r="AA544" s="14"/>
      <c r="AB544" s="14"/>
      <c r="AC544" s="14"/>
      <c r="AD544" s="14"/>
      <c r="AE544" s="14"/>
      <c r="AF544" s="14"/>
      <c r="AG544" s="14"/>
      <c r="AH544" s="14"/>
      <c r="AI544" s="14"/>
      <c r="AJ544" s="14"/>
      <c r="AK544" s="14"/>
      <c r="AL544" s="14"/>
      <c r="AM544" s="14"/>
      <c r="AN544" s="14"/>
      <c r="AO544" s="14"/>
      <c r="AP544" s="14"/>
      <c r="AQ544" s="14"/>
    </row>
    <row r="545" spans="1:43" s="15" customFormat="1" ht="20.149999999999999" customHeight="1" x14ac:dyDescent="0.2">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c r="AA545" s="14"/>
      <c r="AB545" s="14"/>
      <c r="AC545" s="14"/>
      <c r="AD545" s="14"/>
      <c r="AE545" s="14"/>
      <c r="AF545" s="14"/>
      <c r="AG545" s="14"/>
      <c r="AH545" s="14"/>
      <c r="AI545" s="14"/>
      <c r="AJ545" s="14"/>
      <c r="AK545" s="14"/>
      <c r="AL545" s="14"/>
      <c r="AM545" s="14"/>
      <c r="AN545" s="14"/>
      <c r="AO545" s="14"/>
      <c r="AP545" s="14"/>
      <c r="AQ545" s="14"/>
    </row>
    <row r="546" spans="1:43" s="15" customFormat="1" ht="20.149999999999999" customHeight="1" x14ac:dyDescent="0.2">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c r="AA546" s="14"/>
      <c r="AB546" s="14"/>
      <c r="AC546" s="14"/>
      <c r="AD546" s="14"/>
      <c r="AE546" s="14"/>
      <c r="AF546" s="14"/>
      <c r="AG546" s="14"/>
      <c r="AH546" s="14"/>
      <c r="AI546" s="14"/>
      <c r="AJ546" s="14"/>
      <c r="AK546" s="14"/>
      <c r="AL546" s="14"/>
      <c r="AM546" s="14"/>
      <c r="AN546" s="14"/>
      <c r="AO546" s="14"/>
      <c r="AP546" s="14"/>
      <c r="AQ546" s="14"/>
    </row>
    <row r="547" spans="1:43" s="15" customFormat="1" ht="20.149999999999999" customHeight="1" x14ac:dyDescent="0.2">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c r="AA547" s="14"/>
      <c r="AB547" s="14"/>
      <c r="AC547" s="14"/>
      <c r="AD547" s="14"/>
      <c r="AE547" s="14"/>
      <c r="AF547" s="14"/>
      <c r="AG547" s="14"/>
      <c r="AH547" s="14"/>
      <c r="AI547" s="14"/>
      <c r="AJ547" s="14"/>
      <c r="AK547" s="14"/>
      <c r="AL547" s="14"/>
      <c r="AM547" s="14"/>
      <c r="AN547" s="14"/>
      <c r="AO547" s="14"/>
      <c r="AP547" s="14"/>
      <c r="AQ547" s="14"/>
    </row>
    <row r="548" spans="1:43" s="15" customFormat="1" ht="20.149999999999999" customHeight="1" x14ac:dyDescent="0.2">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c r="AA548" s="14"/>
      <c r="AB548" s="14"/>
      <c r="AC548" s="14"/>
      <c r="AD548" s="14"/>
      <c r="AE548" s="14"/>
      <c r="AF548" s="14"/>
      <c r="AG548" s="14"/>
      <c r="AH548" s="14"/>
      <c r="AI548" s="14"/>
      <c r="AJ548" s="14"/>
      <c r="AK548" s="14"/>
      <c r="AL548" s="14"/>
      <c r="AM548" s="14"/>
      <c r="AN548" s="14"/>
      <c r="AO548" s="14"/>
      <c r="AP548" s="14"/>
      <c r="AQ548" s="14"/>
    </row>
    <row r="549" spans="1:43" s="15" customFormat="1" ht="20.149999999999999" customHeight="1" x14ac:dyDescent="0.2">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c r="AA549" s="14"/>
      <c r="AB549" s="14"/>
      <c r="AC549" s="14"/>
      <c r="AD549" s="14"/>
      <c r="AE549" s="14"/>
      <c r="AF549" s="14"/>
      <c r="AG549" s="14"/>
      <c r="AH549" s="14"/>
      <c r="AI549" s="14"/>
      <c r="AJ549" s="14"/>
      <c r="AK549" s="14"/>
      <c r="AL549" s="14"/>
      <c r="AM549" s="14"/>
      <c r="AN549" s="14"/>
      <c r="AO549" s="14"/>
      <c r="AP549" s="14"/>
      <c r="AQ549" s="14"/>
    </row>
    <row r="550" spans="1:43" s="15" customFormat="1" ht="20.149999999999999" customHeight="1" x14ac:dyDescent="0.2">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c r="AA550" s="14"/>
      <c r="AB550" s="14"/>
      <c r="AC550" s="14"/>
      <c r="AD550" s="14"/>
      <c r="AE550" s="14"/>
      <c r="AF550" s="14"/>
      <c r="AG550" s="14"/>
      <c r="AH550" s="14"/>
      <c r="AI550" s="14"/>
      <c r="AJ550" s="14"/>
      <c r="AK550" s="14"/>
      <c r="AL550" s="14"/>
      <c r="AM550" s="14"/>
      <c r="AN550" s="14"/>
      <c r="AO550" s="14"/>
      <c r="AP550" s="14"/>
      <c r="AQ550" s="14"/>
    </row>
    <row r="551" spans="1:43" s="15" customFormat="1" ht="20.149999999999999" customHeight="1" x14ac:dyDescent="0.2">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c r="AA551" s="14"/>
      <c r="AB551" s="14"/>
      <c r="AC551" s="14"/>
      <c r="AD551" s="14"/>
      <c r="AE551" s="14"/>
      <c r="AF551" s="14"/>
      <c r="AG551" s="14"/>
      <c r="AH551" s="14"/>
      <c r="AI551" s="14"/>
      <c r="AJ551" s="14"/>
      <c r="AK551" s="14"/>
      <c r="AL551" s="14"/>
      <c r="AM551" s="14"/>
      <c r="AN551" s="14"/>
      <c r="AO551" s="14"/>
      <c r="AP551" s="14"/>
      <c r="AQ551" s="14"/>
    </row>
    <row r="552" spans="1:43" s="15" customFormat="1" ht="20.149999999999999" customHeight="1" x14ac:dyDescent="0.2">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c r="AA552" s="14"/>
      <c r="AB552" s="14"/>
      <c r="AC552" s="14"/>
      <c r="AD552" s="14"/>
      <c r="AE552" s="14"/>
      <c r="AF552" s="14"/>
      <c r="AG552" s="14"/>
      <c r="AH552" s="14"/>
      <c r="AI552" s="14"/>
      <c r="AJ552" s="14"/>
      <c r="AK552" s="14"/>
      <c r="AL552" s="14"/>
      <c r="AM552" s="14"/>
      <c r="AN552" s="14"/>
      <c r="AO552" s="14"/>
      <c r="AP552" s="14"/>
      <c r="AQ552" s="14"/>
    </row>
    <row r="553" spans="1:43" s="15" customFormat="1" ht="20.149999999999999" customHeight="1" x14ac:dyDescent="0.2">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c r="AA553" s="14"/>
      <c r="AB553" s="14"/>
      <c r="AC553" s="14"/>
      <c r="AD553" s="14"/>
      <c r="AE553" s="14"/>
      <c r="AF553" s="14"/>
      <c r="AG553" s="14"/>
      <c r="AH553" s="14"/>
      <c r="AI553" s="14"/>
      <c r="AJ553" s="14"/>
      <c r="AK553" s="14"/>
      <c r="AL553" s="14"/>
      <c r="AM553" s="14"/>
      <c r="AN553" s="14"/>
      <c r="AO553" s="14"/>
      <c r="AP553" s="14"/>
      <c r="AQ553" s="14"/>
    </row>
    <row r="554" spans="1:43" s="15" customFormat="1" ht="20.149999999999999" customHeight="1" x14ac:dyDescent="0.2">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c r="AA554" s="14"/>
      <c r="AB554" s="14"/>
      <c r="AC554" s="14"/>
      <c r="AD554" s="14"/>
      <c r="AE554" s="14"/>
      <c r="AF554" s="14"/>
      <c r="AG554" s="14"/>
      <c r="AH554" s="14"/>
      <c r="AI554" s="14"/>
      <c r="AJ554" s="14"/>
      <c r="AK554" s="14"/>
      <c r="AL554" s="14"/>
      <c r="AM554" s="14"/>
      <c r="AN554" s="14"/>
      <c r="AO554" s="14"/>
      <c r="AP554" s="14"/>
      <c r="AQ554" s="14"/>
    </row>
    <row r="555" spans="1:43" s="15" customFormat="1" ht="20.149999999999999" customHeight="1" x14ac:dyDescent="0.2">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c r="AA555" s="14"/>
      <c r="AB555" s="14"/>
      <c r="AC555" s="14"/>
      <c r="AD555" s="14"/>
      <c r="AE555" s="14"/>
      <c r="AF555" s="14"/>
      <c r="AG555" s="14"/>
      <c r="AH555" s="14"/>
      <c r="AI555" s="14"/>
      <c r="AJ555" s="14"/>
      <c r="AK555" s="14"/>
      <c r="AL555" s="14"/>
      <c r="AM555" s="14"/>
      <c r="AN555" s="14"/>
      <c r="AO555" s="14"/>
      <c r="AP555" s="14"/>
      <c r="AQ555" s="14"/>
    </row>
    <row r="556" spans="1:43" s="15" customFormat="1" ht="20.149999999999999" customHeight="1" x14ac:dyDescent="0.2">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c r="AA556" s="14"/>
      <c r="AB556" s="14"/>
      <c r="AC556" s="14"/>
      <c r="AD556" s="14"/>
      <c r="AE556" s="14"/>
      <c r="AF556" s="14"/>
      <c r="AG556" s="14"/>
      <c r="AH556" s="14"/>
      <c r="AI556" s="14"/>
      <c r="AJ556" s="14"/>
      <c r="AK556" s="14"/>
      <c r="AL556" s="14"/>
      <c r="AM556" s="14"/>
      <c r="AN556" s="14"/>
      <c r="AO556" s="14"/>
      <c r="AP556" s="14"/>
      <c r="AQ556" s="14"/>
    </row>
    <row r="557" spans="1:43" s="15" customFormat="1" ht="20.149999999999999" customHeight="1" x14ac:dyDescent="0.2">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c r="AA557" s="14"/>
      <c r="AB557" s="14"/>
      <c r="AC557" s="14"/>
      <c r="AD557" s="14"/>
      <c r="AE557" s="14"/>
      <c r="AF557" s="14"/>
      <c r="AG557" s="14"/>
      <c r="AH557" s="14"/>
      <c r="AI557" s="14"/>
      <c r="AJ557" s="14"/>
      <c r="AK557" s="14"/>
      <c r="AL557" s="14"/>
      <c r="AM557" s="14"/>
      <c r="AN557" s="14"/>
      <c r="AO557" s="14"/>
      <c r="AP557" s="14"/>
      <c r="AQ557" s="14"/>
    </row>
    <row r="558" spans="1:43" s="15" customFormat="1" ht="20.149999999999999" customHeight="1" x14ac:dyDescent="0.2">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c r="AA558" s="14"/>
      <c r="AB558" s="14"/>
      <c r="AC558" s="14"/>
      <c r="AD558" s="14"/>
      <c r="AE558" s="14"/>
      <c r="AF558" s="14"/>
      <c r="AG558" s="14"/>
      <c r="AH558" s="14"/>
      <c r="AI558" s="14"/>
      <c r="AJ558" s="14"/>
      <c r="AK558" s="14"/>
      <c r="AL558" s="14"/>
      <c r="AM558" s="14"/>
      <c r="AN558" s="14"/>
      <c r="AO558" s="14"/>
      <c r="AP558" s="14"/>
      <c r="AQ558" s="14"/>
    </row>
    <row r="559" spans="1:43" s="15" customFormat="1" ht="20.149999999999999" customHeight="1" x14ac:dyDescent="0.2">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c r="AA559" s="14"/>
      <c r="AB559" s="14"/>
      <c r="AC559" s="14"/>
      <c r="AD559" s="14"/>
      <c r="AE559" s="14"/>
      <c r="AF559" s="14"/>
      <c r="AG559" s="14"/>
      <c r="AH559" s="14"/>
      <c r="AI559" s="14"/>
      <c r="AJ559" s="14"/>
      <c r="AK559" s="14"/>
      <c r="AL559" s="14"/>
      <c r="AM559" s="14"/>
      <c r="AN559" s="14"/>
      <c r="AO559" s="14"/>
      <c r="AP559" s="14"/>
      <c r="AQ559" s="14"/>
    </row>
    <row r="560" spans="1:43" s="15" customFormat="1" ht="20.149999999999999" customHeight="1" x14ac:dyDescent="0.2">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c r="AA560" s="14"/>
      <c r="AB560" s="14"/>
      <c r="AC560" s="14"/>
      <c r="AD560" s="14"/>
      <c r="AE560" s="14"/>
      <c r="AF560" s="14"/>
      <c r="AG560" s="14"/>
      <c r="AH560" s="14"/>
      <c r="AI560" s="14"/>
      <c r="AJ560" s="14"/>
      <c r="AK560" s="14"/>
      <c r="AL560" s="14"/>
      <c r="AM560" s="14"/>
      <c r="AN560" s="14"/>
      <c r="AO560" s="14"/>
      <c r="AP560" s="14"/>
      <c r="AQ560" s="14"/>
    </row>
    <row r="561" spans="1:43" s="15" customFormat="1" ht="20.149999999999999" customHeight="1" x14ac:dyDescent="0.2">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c r="AA561" s="14"/>
      <c r="AB561" s="14"/>
      <c r="AC561" s="14"/>
      <c r="AD561" s="14"/>
      <c r="AE561" s="14"/>
      <c r="AF561" s="14"/>
      <c r="AG561" s="14"/>
      <c r="AH561" s="14"/>
      <c r="AI561" s="14"/>
      <c r="AJ561" s="14"/>
      <c r="AK561" s="14"/>
      <c r="AL561" s="14"/>
      <c r="AM561" s="14"/>
      <c r="AN561" s="14"/>
      <c r="AO561" s="14"/>
      <c r="AP561" s="14"/>
      <c r="AQ561" s="14"/>
    </row>
    <row r="562" spans="1:43" s="15" customFormat="1" ht="20.149999999999999" customHeight="1" x14ac:dyDescent="0.2">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c r="AA562" s="14"/>
      <c r="AB562" s="14"/>
      <c r="AC562" s="14"/>
      <c r="AD562" s="14"/>
      <c r="AE562" s="14"/>
      <c r="AF562" s="14"/>
      <c r="AG562" s="14"/>
      <c r="AH562" s="14"/>
      <c r="AI562" s="14"/>
      <c r="AJ562" s="14"/>
      <c r="AK562" s="14"/>
      <c r="AL562" s="14"/>
      <c r="AM562" s="14"/>
      <c r="AN562" s="14"/>
      <c r="AO562" s="14"/>
      <c r="AP562" s="14"/>
      <c r="AQ562" s="14"/>
    </row>
    <row r="563" spans="1:43" s="15" customFormat="1" ht="20.149999999999999" customHeight="1" x14ac:dyDescent="0.2">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c r="AA563" s="14"/>
      <c r="AB563" s="14"/>
      <c r="AC563" s="14"/>
      <c r="AD563" s="14"/>
      <c r="AE563" s="14"/>
      <c r="AF563" s="14"/>
      <c r="AG563" s="14"/>
      <c r="AH563" s="14"/>
      <c r="AI563" s="14"/>
      <c r="AJ563" s="14"/>
      <c r="AK563" s="14"/>
      <c r="AL563" s="14"/>
      <c r="AM563" s="14"/>
      <c r="AN563" s="14"/>
      <c r="AO563" s="14"/>
      <c r="AP563" s="14"/>
      <c r="AQ563" s="14"/>
    </row>
    <row r="564" spans="1:43" s="15" customFormat="1" ht="20.149999999999999" customHeight="1" x14ac:dyDescent="0.2">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c r="AA564" s="14"/>
      <c r="AB564" s="14"/>
      <c r="AC564" s="14"/>
      <c r="AD564" s="14"/>
      <c r="AE564" s="14"/>
      <c r="AF564" s="14"/>
      <c r="AG564" s="14"/>
      <c r="AH564" s="14"/>
      <c r="AI564" s="14"/>
      <c r="AJ564" s="14"/>
      <c r="AK564" s="14"/>
      <c r="AL564" s="14"/>
      <c r="AM564" s="14"/>
      <c r="AN564" s="14"/>
      <c r="AO564" s="14"/>
      <c r="AP564" s="14"/>
      <c r="AQ564" s="14"/>
    </row>
    <row r="565" spans="1:43" s="15" customFormat="1" ht="20.149999999999999" customHeight="1" x14ac:dyDescent="0.2">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c r="AA565" s="14"/>
      <c r="AB565" s="14"/>
      <c r="AC565" s="14"/>
      <c r="AD565" s="14"/>
      <c r="AE565" s="14"/>
      <c r="AF565" s="14"/>
      <c r="AG565" s="14"/>
      <c r="AH565" s="14"/>
      <c r="AI565" s="14"/>
      <c r="AJ565" s="14"/>
      <c r="AK565" s="14"/>
      <c r="AL565" s="14"/>
      <c r="AM565" s="14"/>
      <c r="AN565" s="14"/>
      <c r="AO565" s="14"/>
      <c r="AP565" s="14"/>
      <c r="AQ565" s="14"/>
    </row>
    <row r="566" spans="1:43" s="15" customFormat="1" ht="20.149999999999999" customHeight="1" x14ac:dyDescent="0.2">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c r="AA566" s="14"/>
      <c r="AB566" s="14"/>
      <c r="AC566" s="14"/>
      <c r="AD566" s="14"/>
      <c r="AE566" s="14"/>
      <c r="AF566" s="14"/>
      <c r="AG566" s="14"/>
      <c r="AH566" s="14"/>
      <c r="AI566" s="14"/>
      <c r="AJ566" s="14"/>
      <c r="AK566" s="14"/>
      <c r="AL566" s="14"/>
      <c r="AM566" s="14"/>
      <c r="AN566" s="14"/>
      <c r="AO566" s="14"/>
      <c r="AP566" s="14"/>
      <c r="AQ566" s="14"/>
    </row>
    <row r="567" spans="1:43" s="15" customFormat="1" ht="20.149999999999999" customHeight="1" x14ac:dyDescent="0.2">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c r="AA567" s="14"/>
      <c r="AB567" s="14"/>
      <c r="AC567" s="14"/>
      <c r="AD567" s="14"/>
      <c r="AE567" s="14"/>
      <c r="AF567" s="14"/>
      <c r="AG567" s="14"/>
      <c r="AH567" s="14"/>
      <c r="AI567" s="14"/>
      <c r="AJ567" s="14"/>
      <c r="AK567" s="14"/>
      <c r="AL567" s="14"/>
      <c r="AM567" s="14"/>
      <c r="AN567" s="14"/>
      <c r="AO567" s="14"/>
      <c r="AP567" s="14"/>
      <c r="AQ567" s="14"/>
    </row>
    <row r="568" spans="1:43" s="15" customFormat="1" ht="20.149999999999999" customHeight="1" x14ac:dyDescent="0.2">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c r="AA568" s="14"/>
      <c r="AB568" s="14"/>
      <c r="AC568" s="14"/>
      <c r="AD568" s="14"/>
      <c r="AE568" s="14"/>
      <c r="AF568" s="14"/>
      <c r="AG568" s="14"/>
      <c r="AH568" s="14"/>
      <c r="AI568" s="14"/>
      <c r="AJ568" s="14"/>
      <c r="AK568" s="14"/>
      <c r="AL568" s="14"/>
      <c r="AM568" s="14"/>
      <c r="AN568" s="14"/>
      <c r="AO568" s="14"/>
      <c r="AP568" s="14"/>
      <c r="AQ568" s="14"/>
    </row>
    <row r="569" spans="1:43" s="15" customFormat="1" ht="20.149999999999999" customHeight="1" x14ac:dyDescent="0.2">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c r="AA569" s="14"/>
      <c r="AB569" s="14"/>
      <c r="AC569" s="14"/>
      <c r="AD569" s="14"/>
      <c r="AE569" s="14"/>
      <c r="AF569" s="14"/>
      <c r="AG569" s="14"/>
      <c r="AH569" s="14"/>
      <c r="AI569" s="14"/>
      <c r="AJ569" s="14"/>
      <c r="AK569" s="14"/>
      <c r="AL569" s="14"/>
      <c r="AM569" s="14"/>
      <c r="AN569" s="14"/>
      <c r="AO569" s="14"/>
      <c r="AP569" s="14"/>
      <c r="AQ569" s="14"/>
    </row>
    <row r="570" spans="1:43" s="15" customFormat="1" ht="20.149999999999999" customHeight="1" x14ac:dyDescent="0.2">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c r="AA570" s="14"/>
      <c r="AB570" s="14"/>
      <c r="AC570" s="14"/>
      <c r="AD570" s="14"/>
      <c r="AE570" s="14"/>
      <c r="AF570" s="14"/>
      <c r="AG570" s="14"/>
      <c r="AH570" s="14"/>
      <c r="AI570" s="14"/>
      <c r="AJ570" s="14"/>
      <c r="AK570" s="14"/>
      <c r="AL570" s="14"/>
      <c r="AM570" s="14"/>
      <c r="AN570" s="14"/>
      <c r="AO570" s="14"/>
      <c r="AP570" s="14"/>
      <c r="AQ570" s="14"/>
    </row>
    <row r="571" spans="1:43" s="15" customFormat="1" ht="20.149999999999999" customHeight="1" x14ac:dyDescent="0.2">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c r="AA571" s="14"/>
      <c r="AB571" s="14"/>
      <c r="AC571" s="14"/>
      <c r="AD571" s="14"/>
      <c r="AE571" s="14"/>
      <c r="AF571" s="14"/>
      <c r="AG571" s="14"/>
      <c r="AH571" s="14"/>
      <c r="AI571" s="14"/>
      <c r="AJ571" s="14"/>
      <c r="AK571" s="14"/>
      <c r="AL571" s="14"/>
      <c r="AM571" s="14"/>
      <c r="AN571" s="14"/>
      <c r="AO571" s="14"/>
      <c r="AP571" s="14"/>
      <c r="AQ571" s="14"/>
    </row>
    <row r="572" spans="1:43" s="15" customFormat="1" ht="20.149999999999999" customHeight="1" x14ac:dyDescent="0.2">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c r="AA572" s="14"/>
      <c r="AB572" s="14"/>
      <c r="AC572" s="14"/>
      <c r="AD572" s="14"/>
      <c r="AE572" s="14"/>
      <c r="AF572" s="14"/>
      <c r="AG572" s="14"/>
      <c r="AH572" s="14"/>
      <c r="AI572" s="14"/>
      <c r="AJ572" s="14"/>
      <c r="AK572" s="14"/>
      <c r="AL572" s="14"/>
      <c r="AM572" s="14"/>
      <c r="AN572" s="14"/>
      <c r="AO572" s="14"/>
      <c r="AP572" s="14"/>
      <c r="AQ572" s="14"/>
    </row>
    <row r="573" spans="1:43" s="15" customFormat="1" ht="20.149999999999999" customHeight="1" x14ac:dyDescent="0.2">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c r="AA573" s="14"/>
      <c r="AB573" s="14"/>
      <c r="AC573" s="14"/>
      <c r="AD573" s="14"/>
      <c r="AE573" s="14"/>
      <c r="AF573" s="14"/>
      <c r="AG573" s="14"/>
      <c r="AH573" s="14"/>
      <c r="AI573" s="14"/>
      <c r="AJ573" s="14"/>
      <c r="AK573" s="14"/>
      <c r="AL573" s="14"/>
      <c r="AM573" s="14"/>
      <c r="AN573" s="14"/>
      <c r="AO573" s="14"/>
      <c r="AP573" s="14"/>
      <c r="AQ573" s="14"/>
    </row>
    <row r="574" spans="1:43" s="15" customFormat="1" ht="20.149999999999999" customHeight="1" x14ac:dyDescent="0.2">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c r="AA574" s="14"/>
      <c r="AB574" s="14"/>
      <c r="AC574" s="14"/>
      <c r="AD574" s="14"/>
      <c r="AE574" s="14"/>
      <c r="AF574" s="14"/>
      <c r="AG574" s="14"/>
      <c r="AH574" s="14"/>
      <c r="AI574" s="14"/>
      <c r="AJ574" s="14"/>
      <c r="AK574" s="14"/>
      <c r="AL574" s="14"/>
      <c r="AM574" s="14"/>
      <c r="AN574" s="14"/>
      <c r="AO574" s="14"/>
      <c r="AP574" s="14"/>
      <c r="AQ574" s="14"/>
    </row>
    <row r="575" spans="1:43" s="15" customFormat="1" ht="20.149999999999999" customHeight="1" x14ac:dyDescent="0.2">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c r="AA575" s="14"/>
      <c r="AB575" s="14"/>
      <c r="AC575" s="14"/>
      <c r="AD575" s="14"/>
      <c r="AE575" s="14"/>
      <c r="AF575" s="14"/>
      <c r="AG575" s="14"/>
      <c r="AH575" s="14"/>
      <c r="AI575" s="14"/>
      <c r="AJ575" s="14"/>
      <c r="AK575" s="14"/>
      <c r="AL575" s="14"/>
      <c r="AM575" s="14"/>
      <c r="AN575" s="14"/>
      <c r="AO575" s="14"/>
      <c r="AP575" s="14"/>
      <c r="AQ575" s="14"/>
    </row>
    <row r="576" spans="1:43" s="15" customFormat="1" ht="20.149999999999999" customHeight="1" x14ac:dyDescent="0.2">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c r="AA576" s="14"/>
      <c r="AB576" s="14"/>
      <c r="AC576" s="14"/>
      <c r="AD576" s="14"/>
      <c r="AE576" s="14"/>
      <c r="AF576" s="14"/>
      <c r="AG576" s="14"/>
      <c r="AH576" s="14"/>
      <c r="AI576" s="14"/>
      <c r="AJ576" s="14"/>
      <c r="AK576" s="14"/>
      <c r="AL576" s="14"/>
      <c r="AM576" s="14"/>
      <c r="AN576" s="14"/>
      <c r="AO576" s="14"/>
      <c r="AP576" s="14"/>
      <c r="AQ576" s="14"/>
    </row>
    <row r="577" spans="1:43" s="15" customFormat="1" ht="20.149999999999999" customHeight="1" x14ac:dyDescent="0.2">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c r="AA577" s="14"/>
      <c r="AB577" s="14"/>
      <c r="AC577" s="14"/>
      <c r="AD577" s="14"/>
      <c r="AE577" s="14"/>
      <c r="AF577" s="14"/>
      <c r="AG577" s="14"/>
      <c r="AH577" s="14"/>
      <c r="AI577" s="14"/>
      <c r="AJ577" s="14"/>
      <c r="AK577" s="14"/>
      <c r="AL577" s="14"/>
      <c r="AM577" s="14"/>
      <c r="AN577" s="14"/>
      <c r="AO577" s="14"/>
      <c r="AP577" s="14"/>
      <c r="AQ577" s="14"/>
    </row>
    <row r="578" spans="1:43" s="15" customFormat="1" ht="20.149999999999999" customHeight="1" x14ac:dyDescent="0.2">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c r="AA578" s="14"/>
      <c r="AB578" s="14"/>
      <c r="AC578" s="14"/>
      <c r="AD578" s="14"/>
      <c r="AE578" s="14"/>
      <c r="AF578" s="14"/>
      <c r="AG578" s="14"/>
      <c r="AH578" s="14"/>
      <c r="AI578" s="14"/>
      <c r="AJ578" s="14"/>
      <c r="AK578" s="14"/>
      <c r="AL578" s="14"/>
      <c r="AM578" s="14"/>
      <c r="AN578" s="14"/>
      <c r="AO578" s="14"/>
      <c r="AP578" s="14"/>
      <c r="AQ578" s="14"/>
    </row>
    <row r="579" spans="1:43" s="15" customFormat="1" ht="20.149999999999999" customHeight="1" x14ac:dyDescent="0.2">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c r="AA579" s="14"/>
      <c r="AB579" s="14"/>
      <c r="AC579" s="14"/>
      <c r="AD579" s="14"/>
      <c r="AE579" s="14"/>
      <c r="AF579" s="14"/>
      <c r="AG579" s="14"/>
      <c r="AH579" s="14"/>
      <c r="AI579" s="14"/>
      <c r="AJ579" s="14"/>
      <c r="AK579" s="14"/>
      <c r="AL579" s="14"/>
      <c r="AM579" s="14"/>
      <c r="AN579" s="14"/>
      <c r="AO579" s="14"/>
      <c r="AP579" s="14"/>
      <c r="AQ579" s="14"/>
    </row>
    <row r="580" spans="1:43" s="15" customFormat="1" ht="20.149999999999999" customHeight="1" x14ac:dyDescent="0.2">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c r="AA580" s="14"/>
      <c r="AB580" s="14"/>
      <c r="AC580" s="14"/>
      <c r="AD580" s="14"/>
      <c r="AE580" s="14"/>
      <c r="AF580" s="14"/>
      <c r="AG580" s="14"/>
      <c r="AH580" s="14"/>
      <c r="AI580" s="14"/>
      <c r="AJ580" s="14"/>
      <c r="AK580" s="14"/>
      <c r="AL580" s="14"/>
      <c r="AM580" s="14"/>
      <c r="AN580" s="14"/>
      <c r="AO580" s="14"/>
      <c r="AP580" s="14"/>
      <c r="AQ580" s="14"/>
    </row>
    <row r="581" spans="1:43" s="15" customFormat="1" ht="20.149999999999999" customHeight="1" x14ac:dyDescent="0.2">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c r="AA581" s="14"/>
      <c r="AB581" s="14"/>
      <c r="AC581" s="14"/>
      <c r="AD581" s="14"/>
      <c r="AE581" s="14"/>
      <c r="AF581" s="14"/>
      <c r="AG581" s="14"/>
      <c r="AH581" s="14"/>
      <c r="AI581" s="14"/>
      <c r="AJ581" s="14"/>
      <c r="AK581" s="14"/>
      <c r="AL581" s="14"/>
      <c r="AM581" s="14"/>
      <c r="AN581" s="14"/>
      <c r="AO581" s="14"/>
      <c r="AP581" s="14"/>
      <c r="AQ581" s="14"/>
    </row>
    <row r="582" spans="1:43" s="15" customFormat="1" ht="20.149999999999999" customHeight="1" x14ac:dyDescent="0.2">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c r="AA582" s="14"/>
      <c r="AB582" s="14"/>
      <c r="AC582" s="14"/>
      <c r="AD582" s="14"/>
      <c r="AE582" s="14"/>
      <c r="AF582" s="14"/>
      <c r="AG582" s="14"/>
      <c r="AH582" s="14"/>
      <c r="AI582" s="14"/>
      <c r="AJ582" s="14"/>
      <c r="AK582" s="14"/>
      <c r="AL582" s="14"/>
      <c r="AM582" s="14"/>
      <c r="AN582" s="14"/>
      <c r="AO582" s="14"/>
      <c r="AP582" s="14"/>
      <c r="AQ582" s="14"/>
    </row>
    <row r="583" spans="1:43" s="15" customFormat="1" ht="20.149999999999999" customHeight="1" x14ac:dyDescent="0.2">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c r="AA583" s="14"/>
      <c r="AB583" s="14"/>
      <c r="AC583" s="14"/>
      <c r="AD583" s="14"/>
      <c r="AE583" s="14"/>
      <c r="AF583" s="14"/>
      <c r="AG583" s="14"/>
      <c r="AH583" s="14"/>
      <c r="AI583" s="14"/>
      <c r="AJ583" s="14"/>
      <c r="AK583" s="14"/>
      <c r="AL583" s="14"/>
      <c r="AM583" s="14"/>
      <c r="AN583" s="14"/>
      <c r="AO583" s="14"/>
      <c r="AP583" s="14"/>
      <c r="AQ583" s="14"/>
    </row>
    <row r="584" spans="1:43" s="15" customFormat="1" ht="20.149999999999999" customHeight="1" x14ac:dyDescent="0.2">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c r="AA584" s="14"/>
      <c r="AB584" s="14"/>
      <c r="AC584" s="14"/>
      <c r="AD584" s="14"/>
      <c r="AE584" s="14"/>
      <c r="AF584" s="14"/>
      <c r="AG584" s="14"/>
      <c r="AH584" s="14"/>
      <c r="AI584" s="14"/>
      <c r="AJ584" s="14"/>
      <c r="AK584" s="14"/>
      <c r="AL584" s="14"/>
      <c r="AM584" s="14"/>
      <c r="AN584" s="14"/>
      <c r="AO584" s="14"/>
      <c r="AP584" s="14"/>
      <c r="AQ584" s="14"/>
    </row>
    <row r="585" spans="1:43" s="15" customFormat="1" ht="20.149999999999999" customHeight="1" x14ac:dyDescent="0.2">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14"/>
      <c r="AD585" s="14"/>
      <c r="AE585" s="14"/>
      <c r="AF585" s="14"/>
      <c r="AG585" s="14"/>
      <c r="AH585" s="14"/>
      <c r="AI585" s="14"/>
      <c r="AJ585" s="14"/>
      <c r="AK585" s="14"/>
      <c r="AL585" s="14"/>
      <c r="AM585" s="14"/>
      <c r="AN585" s="14"/>
      <c r="AO585" s="14"/>
      <c r="AP585" s="14"/>
      <c r="AQ585" s="14"/>
    </row>
    <row r="586" spans="1:43" s="15" customFormat="1" ht="20.149999999999999" customHeight="1" x14ac:dyDescent="0.2">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c r="AA586" s="14"/>
      <c r="AB586" s="14"/>
      <c r="AC586" s="14"/>
      <c r="AD586" s="14"/>
      <c r="AE586" s="14"/>
      <c r="AF586" s="14"/>
      <c r="AG586" s="14"/>
      <c r="AH586" s="14"/>
      <c r="AI586" s="14"/>
      <c r="AJ586" s="14"/>
      <c r="AK586" s="14"/>
      <c r="AL586" s="14"/>
      <c r="AM586" s="14"/>
      <c r="AN586" s="14"/>
      <c r="AO586" s="14"/>
      <c r="AP586" s="14"/>
      <c r="AQ586" s="14"/>
    </row>
    <row r="587" spans="1:43" s="15" customFormat="1" ht="20.149999999999999" customHeight="1" x14ac:dyDescent="0.2">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c r="AA587" s="14"/>
      <c r="AB587" s="14"/>
      <c r="AC587" s="14"/>
      <c r="AD587" s="14"/>
      <c r="AE587" s="14"/>
      <c r="AF587" s="14"/>
      <c r="AG587" s="14"/>
      <c r="AH587" s="14"/>
      <c r="AI587" s="14"/>
      <c r="AJ587" s="14"/>
      <c r="AK587" s="14"/>
      <c r="AL587" s="14"/>
      <c r="AM587" s="14"/>
      <c r="AN587" s="14"/>
      <c r="AO587" s="14"/>
      <c r="AP587" s="14"/>
      <c r="AQ587" s="14"/>
    </row>
    <row r="588" spans="1:43" s="15" customFormat="1" ht="20.149999999999999" customHeight="1" x14ac:dyDescent="0.2">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c r="AA588" s="14"/>
      <c r="AB588" s="14"/>
      <c r="AC588" s="14"/>
      <c r="AD588" s="14"/>
      <c r="AE588" s="14"/>
      <c r="AF588" s="14"/>
      <c r="AG588" s="14"/>
      <c r="AH588" s="14"/>
      <c r="AI588" s="14"/>
      <c r="AJ588" s="14"/>
      <c r="AK588" s="14"/>
      <c r="AL588" s="14"/>
      <c r="AM588" s="14"/>
      <c r="AN588" s="14"/>
      <c r="AO588" s="14"/>
      <c r="AP588" s="14"/>
      <c r="AQ588" s="14"/>
    </row>
    <row r="589" spans="1:43" s="15" customFormat="1" ht="20.149999999999999" customHeight="1" x14ac:dyDescent="0.2">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c r="AA589" s="14"/>
      <c r="AB589" s="14"/>
      <c r="AC589" s="14"/>
      <c r="AD589" s="14"/>
      <c r="AE589" s="14"/>
      <c r="AF589" s="14"/>
      <c r="AG589" s="14"/>
      <c r="AH589" s="14"/>
      <c r="AI589" s="14"/>
      <c r="AJ589" s="14"/>
      <c r="AK589" s="14"/>
      <c r="AL589" s="14"/>
      <c r="AM589" s="14"/>
      <c r="AN589" s="14"/>
      <c r="AO589" s="14"/>
      <c r="AP589" s="14"/>
      <c r="AQ589" s="14"/>
    </row>
    <row r="590" spans="1:43" s="15" customFormat="1" ht="20.149999999999999" customHeight="1" x14ac:dyDescent="0.2">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c r="AA590" s="14"/>
      <c r="AB590" s="14"/>
      <c r="AC590" s="14"/>
      <c r="AD590" s="14"/>
      <c r="AE590" s="14"/>
      <c r="AF590" s="14"/>
      <c r="AG590" s="14"/>
      <c r="AH590" s="14"/>
      <c r="AI590" s="14"/>
      <c r="AJ590" s="14"/>
      <c r="AK590" s="14"/>
      <c r="AL590" s="14"/>
      <c r="AM590" s="14"/>
      <c r="AN590" s="14"/>
      <c r="AO590" s="14"/>
      <c r="AP590" s="14"/>
      <c r="AQ590" s="14"/>
    </row>
    <row r="591" spans="1:43" s="15" customFormat="1" ht="20.149999999999999" customHeight="1" x14ac:dyDescent="0.2">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c r="AA591" s="14"/>
      <c r="AB591" s="14"/>
      <c r="AC591" s="14"/>
      <c r="AD591" s="14"/>
      <c r="AE591" s="14"/>
      <c r="AF591" s="14"/>
      <c r="AG591" s="14"/>
      <c r="AH591" s="14"/>
      <c r="AI591" s="14"/>
      <c r="AJ591" s="14"/>
      <c r="AK591" s="14"/>
      <c r="AL591" s="14"/>
      <c r="AM591" s="14"/>
      <c r="AN591" s="14"/>
      <c r="AO591" s="14"/>
      <c r="AP591" s="14"/>
      <c r="AQ591" s="14"/>
    </row>
    <row r="592" spans="1:43" s="15" customFormat="1" ht="20.149999999999999" customHeight="1" x14ac:dyDescent="0.2">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c r="AA592" s="14"/>
      <c r="AB592" s="14"/>
      <c r="AC592" s="14"/>
      <c r="AD592" s="14"/>
      <c r="AE592" s="14"/>
      <c r="AF592" s="14"/>
      <c r="AG592" s="14"/>
      <c r="AH592" s="14"/>
      <c r="AI592" s="14"/>
      <c r="AJ592" s="14"/>
      <c r="AK592" s="14"/>
      <c r="AL592" s="14"/>
      <c r="AM592" s="14"/>
      <c r="AN592" s="14"/>
      <c r="AO592" s="14"/>
      <c r="AP592" s="14"/>
      <c r="AQ592" s="14"/>
    </row>
    <row r="593" spans="1:43" s="15" customFormat="1" ht="20.149999999999999" customHeight="1" x14ac:dyDescent="0.2">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c r="AA593" s="14"/>
      <c r="AB593" s="14"/>
      <c r="AC593" s="14"/>
      <c r="AD593" s="14"/>
      <c r="AE593" s="14"/>
      <c r="AF593" s="14"/>
      <c r="AG593" s="14"/>
      <c r="AH593" s="14"/>
      <c r="AI593" s="14"/>
      <c r="AJ593" s="14"/>
      <c r="AK593" s="14"/>
      <c r="AL593" s="14"/>
      <c r="AM593" s="14"/>
      <c r="AN593" s="14"/>
      <c r="AO593" s="14"/>
      <c r="AP593" s="14"/>
      <c r="AQ593" s="14"/>
    </row>
    <row r="594" spans="1:43" s="15" customFormat="1" ht="20.149999999999999" customHeight="1" x14ac:dyDescent="0.2">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c r="AA594" s="14"/>
      <c r="AB594" s="14"/>
      <c r="AC594" s="14"/>
      <c r="AD594" s="14"/>
      <c r="AE594" s="14"/>
      <c r="AF594" s="14"/>
      <c r="AG594" s="14"/>
      <c r="AH594" s="14"/>
      <c r="AI594" s="14"/>
      <c r="AJ594" s="14"/>
      <c r="AK594" s="14"/>
      <c r="AL594" s="14"/>
      <c r="AM594" s="14"/>
      <c r="AN594" s="14"/>
      <c r="AO594" s="14"/>
      <c r="AP594" s="14"/>
      <c r="AQ594" s="14"/>
    </row>
    <row r="595" spans="1:43" s="15" customFormat="1" ht="20.149999999999999" customHeight="1" x14ac:dyDescent="0.2">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c r="AA595" s="14"/>
      <c r="AB595" s="14"/>
      <c r="AC595" s="14"/>
      <c r="AD595" s="14"/>
      <c r="AE595" s="14"/>
      <c r="AF595" s="14"/>
      <c r="AG595" s="14"/>
      <c r="AH595" s="14"/>
      <c r="AI595" s="14"/>
      <c r="AJ595" s="14"/>
      <c r="AK595" s="14"/>
      <c r="AL595" s="14"/>
      <c r="AM595" s="14"/>
      <c r="AN595" s="14"/>
      <c r="AO595" s="14"/>
      <c r="AP595" s="14"/>
      <c r="AQ595" s="14"/>
    </row>
    <row r="596" spans="1:43" s="15" customFormat="1" ht="20.149999999999999" customHeight="1" x14ac:dyDescent="0.2">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14"/>
      <c r="AD596" s="14"/>
      <c r="AE596" s="14"/>
      <c r="AF596" s="14"/>
      <c r="AG596" s="14"/>
      <c r="AH596" s="14"/>
      <c r="AI596" s="14"/>
      <c r="AJ596" s="14"/>
      <c r="AK596" s="14"/>
      <c r="AL596" s="14"/>
      <c r="AM596" s="14"/>
      <c r="AN596" s="14"/>
      <c r="AO596" s="14"/>
      <c r="AP596" s="14"/>
      <c r="AQ596" s="14"/>
    </row>
    <row r="597" spans="1:43" s="15" customFormat="1" ht="20.149999999999999" customHeight="1" x14ac:dyDescent="0.2">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c r="AA597" s="14"/>
      <c r="AB597" s="14"/>
      <c r="AC597" s="14"/>
      <c r="AD597" s="14"/>
      <c r="AE597" s="14"/>
      <c r="AF597" s="14"/>
      <c r="AG597" s="14"/>
      <c r="AH597" s="14"/>
      <c r="AI597" s="14"/>
      <c r="AJ597" s="14"/>
      <c r="AK597" s="14"/>
      <c r="AL597" s="14"/>
      <c r="AM597" s="14"/>
      <c r="AN597" s="14"/>
      <c r="AO597" s="14"/>
      <c r="AP597" s="14"/>
      <c r="AQ597" s="14"/>
    </row>
    <row r="598" spans="1:43" s="15" customFormat="1" ht="20.149999999999999" customHeight="1" x14ac:dyDescent="0.2">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c r="AA598" s="14"/>
      <c r="AB598" s="14"/>
      <c r="AC598" s="14"/>
      <c r="AD598" s="14"/>
      <c r="AE598" s="14"/>
      <c r="AF598" s="14"/>
      <c r="AG598" s="14"/>
      <c r="AH598" s="14"/>
      <c r="AI598" s="14"/>
      <c r="AJ598" s="14"/>
      <c r="AK598" s="14"/>
      <c r="AL598" s="14"/>
      <c r="AM598" s="14"/>
      <c r="AN598" s="14"/>
      <c r="AO598" s="14"/>
      <c r="AP598" s="14"/>
      <c r="AQ598" s="14"/>
    </row>
    <row r="599" spans="1:43" s="15" customFormat="1" ht="20.149999999999999" customHeight="1" x14ac:dyDescent="0.2">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c r="AA599" s="14"/>
      <c r="AB599" s="14"/>
      <c r="AC599" s="14"/>
      <c r="AD599" s="14"/>
      <c r="AE599" s="14"/>
      <c r="AF599" s="14"/>
      <c r="AG599" s="14"/>
      <c r="AH599" s="14"/>
      <c r="AI599" s="14"/>
      <c r="AJ599" s="14"/>
      <c r="AK599" s="14"/>
      <c r="AL599" s="14"/>
      <c r="AM599" s="14"/>
      <c r="AN599" s="14"/>
      <c r="AO599" s="14"/>
      <c r="AP599" s="14"/>
      <c r="AQ599" s="14"/>
    </row>
    <row r="600" spans="1:43" s="15" customFormat="1" ht="20.149999999999999" customHeight="1" x14ac:dyDescent="0.2">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c r="AA600" s="14"/>
      <c r="AB600" s="14"/>
      <c r="AC600" s="14"/>
      <c r="AD600" s="14"/>
      <c r="AE600" s="14"/>
      <c r="AF600" s="14"/>
      <c r="AG600" s="14"/>
      <c r="AH600" s="14"/>
      <c r="AI600" s="14"/>
      <c r="AJ600" s="14"/>
      <c r="AK600" s="14"/>
      <c r="AL600" s="14"/>
      <c r="AM600" s="14"/>
      <c r="AN600" s="14"/>
      <c r="AO600" s="14"/>
      <c r="AP600" s="14"/>
      <c r="AQ600" s="14"/>
    </row>
    <row r="601" spans="1:43" s="15" customFormat="1" ht="20.149999999999999" customHeight="1" x14ac:dyDescent="0.2">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c r="AA601" s="14"/>
      <c r="AB601" s="14"/>
      <c r="AC601" s="14"/>
      <c r="AD601" s="14"/>
      <c r="AE601" s="14"/>
      <c r="AF601" s="14"/>
      <c r="AG601" s="14"/>
      <c r="AH601" s="14"/>
      <c r="AI601" s="14"/>
      <c r="AJ601" s="14"/>
      <c r="AK601" s="14"/>
      <c r="AL601" s="14"/>
      <c r="AM601" s="14"/>
      <c r="AN601" s="14"/>
      <c r="AO601" s="14"/>
      <c r="AP601" s="14"/>
      <c r="AQ601" s="14"/>
    </row>
    <row r="602" spans="1:43" s="15" customFormat="1" ht="20.149999999999999" customHeight="1" x14ac:dyDescent="0.2">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c r="AA602" s="14"/>
      <c r="AB602" s="14"/>
      <c r="AC602" s="14"/>
      <c r="AD602" s="14"/>
      <c r="AE602" s="14"/>
      <c r="AF602" s="14"/>
      <c r="AG602" s="14"/>
      <c r="AH602" s="14"/>
      <c r="AI602" s="14"/>
      <c r="AJ602" s="14"/>
      <c r="AK602" s="14"/>
      <c r="AL602" s="14"/>
      <c r="AM602" s="14"/>
      <c r="AN602" s="14"/>
      <c r="AO602" s="14"/>
      <c r="AP602" s="14"/>
      <c r="AQ602" s="14"/>
    </row>
    <row r="603" spans="1:43" s="15" customFormat="1" ht="20.149999999999999" customHeight="1" x14ac:dyDescent="0.2">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c r="AA603" s="14"/>
      <c r="AB603" s="14"/>
      <c r="AC603" s="14"/>
      <c r="AD603" s="14"/>
      <c r="AE603" s="14"/>
      <c r="AF603" s="14"/>
      <c r="AG603" s="14"/>
      <c r="AH603" s="14"/>
      <c r="AI603" s="14"/>
      <c r="AJ603" s="14"/>
      <c r="AK603" s="14"/>
      <c r="AL603" s="14"/>
      <c r="AM603" s="14"/>
      <c r="AN603" s="14"/>
      <c r="AO603" s="14"/>
      <c r="AP603" s="14"/>
      <c r="AQ603" s="14"/>
    </row>
    <row r="604" spans="1:43" s="15" customFormat="1" ht="20.149999999999999" customHeight="1" x14ac:dyDescent="0.2">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c r="AA604" s="14"/>
      <c r="AB604" s="14"/>
      <c r="AC604" s="14"/>
      <c r="AD604" s="14"/>
      <c r="AE604" s="14"/>
      <c r="AF604" s="14"/>
      <c r="AG604" s="14"/>
      <c r="AH604" s="14"/>
      <c r="AI604" s="14"/>
      <c r="AJ604" s="14"/>
      <c r="AK604" s="14"/>
      <c r="AL604" s="14"/>
      <c r="AM604" s="14"/>
      <c r="AN604" s="14"/>
      <c r="AO604" s="14"/>
      <c r="AP604" s="14"/>
      <c r="AQ604" s="14"/>
    </row>
    <row r="605" spans="1:43" s="15" customFormat="1" ht="20.149999999999999" customHeight="1" x14ac:dyDescent="0.2">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c r="AA605" s="14"/>
      <c r="AB605" s="14"/>
      <c r="AC605" s="14"/>
      <c r="AD605" s="14"/>
      <c r="AE605" s="14"/>
      <c r="AF605" s="14"/>
      <c r="AG605" s="14"/>
      <c r="AH605" s="14"/>
      <c r="AI605" s="14"/>
      <c r="AJ605" s="14"/>
      <c r="AK605" s="14"/>
      <c r="AL605" s="14"/>
      <c r="AM605" s="14"/>
      <c r="AN605" s="14"/>
      <c r="AO605" s="14"/>
      <c r="AP605" s="14"/>
      <c r="AQ605" s="14"/>
    </row>
    <row r="606" spans="1:43" s="15" customFormat="1" ht="20.149999999999999" customHeight="1" x14ac:dyDescent="0.2">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c r="AA606" s="14"/>
      <c r="AB606" s="14"/>
      <c r="AC606" s="14"/>
      <c r="AD606" s="14"/>
      <c r="AE606" s="14"/>
      <c r="AF606" s="14"/>
      <c r="AG606" s="14"/>
      <c r="AH606" s="14"/>
      <c r="AI606" s="14"/>
      <c r="AJ606" s="14"/>
      <c r="AK606" s="14"/>
      <c r="AL606" s="14"/>
      <c r="AM606" s="14"/>
      <c r="AN606" s="14"/>
      <c r="AO606" s="14"/>
      <c r="AP606" s="14"/>
      <c r="AQ606" s="14"/>
    </row>
    <row r="607" spans="1:43" s="15" customFormat="1" ht="20.149999999999999" customHeight="1" x14ac:dyDescent="0.2">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c r="AA607" s="14"/>
      <c r="AB607" s="14"/>
      <c r="AC607" s="14"/>
      <c r="AD607" s="14"/>
      <c r="AE607" s="14"/>
      <c r="AF607" s="14"/>
      <c r="AG607" s="14"/>
      <c r="AH607" s="14"/>
      <c r="AI607" s="14"/>
      <c r="AJ607" s="14"/>
      <c r="AK607" s="14"/>
      <c r="AL607" s="14"/>
      <c r="AM607" s="14"/>
      <c r="AN607" s="14"/>
      <c r="AO607" s="14"/>
      <c r="AP607" s="14"/>
      <c r="AQ607" s="14"/>
    </row>
    <row r="608" spans="1:43" s="15" customFormat="1" ht="20.149999999999999" customHeight="1" x14ac:dyDescent="0.2">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c r="AA608" s="14"/>
      <c r="AB608" s="14"/>
      <c r="AC608" s="14"/>
      <c r="AD608" s="14"/>
      <c r="AE608" s="14"/>
      <c r="AF608" s="14"/>
      <c r="AG608" s="14"/>
      <c r="AH608" s="14"/>
      <c r="AI608" s="14"/>
      <c r="AJ608" s="14"/>
      <c r="AK608" s="14"/>
      <c r="AL608" s="14"/>
      <c r="AM608" s="14"/>
      <c r="AN608" s="14"/>
      <c r="AO608" s="14"/>
      <c r="AP608" s="14"/>
      <c r="AQ608" s="14"/>
    </row>
    <row r="609" spans="1:43" s="15" customFormat="1" ht="20.149999999999999" customHeight="1" x14ac:dyDescent="0.2">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c r="AA609" s="14"/>
      <c r="AB609" s="14"/>
      <c r="AC609" s="14"/>
      <c r="AD609" s="14"/>
      <c r="AE609" s="14"/>
      <c r="AF609" s="14"/>
      <c r="AG609" s="14"/>
      <c r="AH609" s="14"/>
      <c r="AI609" s="14"/>
      <c r="AJ609" s="14"/>
      <c r="AK609" s="14"/>
      <c r="AL609" s="14"/>
      <c r="AM609" s="14"/>
      <c r="AN609" s="14"/>
      <c r="AO609" s="14"/>
      <c r="AP609" s="14"/>
      <c r="AQ609" s="14"/>
    </row>
    <row r="610" spans="1:43" s="15" customFormat="1" ht="20.149999999999999" customHeight="1" x14ac:dyDescent="0.2">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c r="AA610" s="14"/>
      <c r="AB610" s="14"/>
      <c r="AC610" s="14"/>
      <c r="AD610" s="14"/>
      <c r="AE610" s="14"/>
      <c r="AF610" s="14"/>
      <c r="AG610" s="14"/>
      <c r="AH610" s="14"/>
      <c r="AI610" s="14"/>
      <c r="AJ610" s="14"/>
      <c r="AK610" s="14"/>
      <c r="AL610" s="14"/>
      <c r="AM610" s="14"/>
      <c r="AN610" s="14"/>
      <c r="AO610" s="14"/>
      <c r="AP610" s="14"/>
      <c r="AQ610" s="14"/>
    </row>
    <row r="611" spans="1:43" s="15" customFormat="1" ht="20.149999999999999" customHeight="1" x14ac:dyDescent="0.2">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c r="AA611" s="14"/>
      <c r="AB611" s="14"/>
      <c r="AC611" s="14"/>
      <c r="AD611" s="14"/>
      <c r="AE611" s="14"/>
      <c r="AF611" s="14"/>
      <c r="AG611" s="14"/>
      <c r="AH611" s="14"/>
      <c r="AI611" s="14"/>
      <c r="AJ611" s="14"/>
      <c r="AK611" s="14"/>
      <c r="AL611" s="14"/>
      <c r="AM611" s="14"/>
      <c r="AN611" s="14"/>
      <c r="AO611" s="14"/>
      <c r="AP611" s="14"/>
      <c r="AQ611" s="14"/>
    </row>
    <row r="612" spans="1:43" s="15" customFormat="1" ht="20.149999999999999" customHeight="1" x14ac:dyDescent="0.2">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c r="AA612" s="14"/>
      <c r="AB612" s="14"/>
      <c r="AC612" s="14"/>
      <c r="AD612" s="14"/>
      <c r="AE612" s="14"/>
      <c r="AF612" s="14"/>
      <c r="AG612" s="14"/>
      <c r="AH612" s="14"/>
      <c r="AI612" s="14"/>
      <c r="AJ612" s="14"/>
      <c r="AK612" s="14"/>
      <c r="AL612" s="14"/>
      <c r="AM612" s="14"/>
      <c r="AN612" s="14"/>
      <c r="AO612" s="14"/>
      <c r="AP612" s="14"/>
      <c r="AQ612" s="14"/>
    </row>
    <row r="613" spans="1:43" s="15" customFormat="1" ht="20.149999999999999" customHeight="1" x14ac:dyDescent="0.2">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c r="AA613" s="14"/>
      <c r="AB613" s="14"/>
      <c r="AC613" s="14"/>
      <c r="AD613" s="14"/>
      <c r="AE613" s="14"/>
      <c r="AF613" s="14"/>
      <c r="AG613" s="14"/>
      <c r="AH613" s="14"/>
      <c r="AI613" s="14"/>
      <c r="AJ613" s="14"/>
      <c r="AK613" s="14"/>
      <c r="AL613" s="14"/>
      <c r="AM613" s="14"/>
      <c r="AN613" s="14"/>
      <c r="AO613" s="14"/>
      <c r="AP613" s="14"/>
      <c r="AQ613" s="14"/>
    </row>
    <row r="614" spans="1:43" s="15" customFormat="1" ht="20.149999999999999" customHeight="1" x14ac:dyDescent="0.2">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c r="AA614" s="14"/>
      <c r="AB614" s="14"/>
      <c r="AC614" s="14"/>
      <c r="AD614" s="14"/>
      <c r="AE614" s="14"/>
      <c r="AF614" s="14"/>
      <c r="AG614" s="14"/>
      <c r="AH614" s="14"/>
      <c r="AI614" s="14"/>
      <c r="AJ614" s="14"/>
      <c r="AK614" s="14"/>
      <c r="AL614" s="14"/>
      <c r="AM614" s="14"/>
      <c r="AN614" s="14"/>
      <c r="AO614" s="14"/>
      <c r="AP614" s="14"/>
      <c r="AQ614" s="14"/>
    </row>
    <row r="615" spans="1:43" s="15" customFormat="1" ht="20.149999999999999" customHeight="1" x14ac:dyDescent="0.2">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c r="AA615" s="14"/>
      <c r="AB615" s="14"/>
      <c r="AC615" s="14"/>
      <c r="AD615" s="14"/>
      <c r="AE615" s="14"/>
      <c r="AF615" s="14"/>
      <c r="AG615" s="14"/>
      <c r="AH615" s="14"/>
      <c r="AI615" s="14"/>
      <c r="AJ615" s="14"/>
      <c r="AK615" s="14"/>
      <c r="AL615" s="14"/>
      <c r="AM615" s="14"/>
      <c r="AN615" s="14"/>
      <c r="AO615" s="14"/>
      <c r="AP615" s="14"/>
      <c r="AQ615" s="14"/>
    </row>
    <row r="616" spans="1:43" s="15" customFormat="1" ht="20.149999999999999" customHeight="1" x14ac:dyDescent="0.2">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c r="AA616" s="14"/>
      <c r="AB616" s="14"/>
      <c r="AC616" s="14"/>
      <c r="AD616" s="14"/>
      <c r="AE616" s="14"/>
      <c r="AF616" s="14"/>
      <c r="AG616" s="14"/>
      <c r="AH616" s="14"/>
      <c r="AI616" s="14"/>
      <c r="AJ616" s="14"/>
      <c r="AK616" s="14"/>
      <c r="AL616" s="14"/>
      <c r="AM616" s="14"/>
      <c r="AN616" s="14"/>
      <c r="AO616" s="14"/>
      <c r="AP616" s="14"/>
      <c r="AQ616" s="14"/>
    </row>
    <row r="617" spans="1:43" s="15" customFormat="1" ht="20.149999999999999" customHeight="1" x14ac:dyDescent="0.2">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c r="AA617" s="14"/>
      <c r="AB617" s="14"/>
      <c r="AC617" s="14"/>
      <c r="AD617" s="14"/>
      <c r="AE617" s="14"/>
      <c r="AF617" s="14"/>
      <c r="AG617" s="14"/>
      <c r="AH617" s="14"/>
      <c r="AI617" s="14"/>
      <c r="AJ617" s="14"/>
      <c r="AK617" s="14"/>
      <c r="AL617" s="14"/>
      <c r="AM617" s="14"/>
      <c r="AN617" s="14"/>
      <c r="AO617" s="14"/>
      <c r="AP617" s="14"/>
      <c r="AQ617" s="14"/>
    </row>
    <row r="618" spans="1:43" s="15" customFormat="1" ht="20.149999999999999" customHeight="1" x14ac:dyDescent="0.2">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c r="AA618" s="14"/>
      <c r="AB618" s="14"/>
      <c r="AC618" s="14"/>
      <c r="AD618" s="14"/>
      <c r="AE618" s="14"/>
      <c r="AF618" s="14"/>
      <c r="AG618" s="14"/>
      <c r="AH618" s="14"/>
      <c r="AI618" s="14"/>
      <c r="AJ618" s="14"/>
      <c r="AK618" s="14"/>
      <c r="AL618" s="14"/>
      <c r="AM618" s="14"/>
      <c r="AN618" s="14"/>
      <c r="AO618" s="14"/>
      <c r="AP618" s="14"/>
      <c r="AQ618" s="14"/>
    </row>
    <row r="619" spans="1:43" s="15" customFormat="1" ht="20.149999999999999" customHeight="1" x14ac:dyDescent="0.2">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c r="AA619" s="14"/>
      <c r="AB619" s="14"/>
      <c r="AC619" s="14"/>
      <c r="AD619" s="14"/>
      <c r="AE619" s="14"/>
      <c r="AF619" s="14"/>
      <c r="AG619" s="14"/>
      <c r="AH619" s="14"/>
      <c r="AI619" s="14"/>
      <c r="AJ619" s="14"/>
      <c r="AK619" s="14"/>
      <c r="AL619" s="14"/>
      <c r="AM619" s="14"/>
      <c r="AN619" s="14"/>
      <c r="AO619" s="14"/>
      <c r="AP619" s="14"/>
      <c r="AQ619" s="14"/>
    </row>
    <row r="620" spans="1:43" s="15" customFormat="1" ht="20.149999999999999" customHeight="1" x14ac:dyDescent="0.2">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c r="AA620" s="14"/>
      <c r="AB620" s="14"/>
      <c r="AC620" s="14"/>
      <c r="AD620" s="14"/>
      <c r="AE620" s="14"/>
      <c r="AF620" s="14"/>
      <c r="AG620" s="14"/>
      <c r="AH620" s="14"/>
      <c r="AI620" s="14"/>
      <c r="AJ620" s="14"/>
      <c r="AK620" s="14"/>
      <c r="AL620" s="14"/>
      <c r="AM620" s="14"/>
      <c r="AN620" s="14"/>
      <c r="AO620" s="14"/>
      <c r="AP620" s="14"/>
      <c r="AQ620" s="14"/>
    </row>
    <row r="621" spans="1:43" s="15" customFormat="1" ht="20.149999999999999" customHeight="1" x14ac:dyDescent="0.2">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c r="AA621" s="14"/>
      <c r="AB621" s="14"/>
      <c r="AC621" s="14"/>
      <c r="AD621" s="14"/>
      <c r="AE621" s="14"/>
      <c r="AF621" s="14"/>
      <c r="AG621" s="14"/>
      <c r="AH621" s="14"/>
      <c r="AI621" s="14"/>
      <c r="AJ621" s="14"/>
      <c r="AK621" s="14"/>
      <c r="AL621" s="14"/>
      <c r="AM621" s="14"/>
      <c r="AN621" s="14"/>
      <c r="AO621" s="14"/>
      <c r="AP621" s="14"/>
      <c r="AQ621" s="14"/>
    </row>
    <row r="622" spans="1:43" s="15" customFormat="1" ht="20.149999999999999" customHeight="1" x14ac:dyDescent="0.2">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c r="AA622" s="14"/>
      <c r="AB622" s="14"/>
      <c r="AC622" s="14"/>
      <c r="AD622" s="14"/>
      <c r="AE622" s="14"/>
      <c r="AF622" s="14"/>
      <c r="AG622" s="14"/>
      <c r="AH622" s="14"/>
      <c r="AI622" s="14"/>
      <c r="AJ622" s="14"/>
      <c r="AK622" s="14"/>
      <c r="AL622" s="14"/>
      <c r="AM622" s="14"/>
      <c r="AN622" s="14"/>
      <c r="AO622" s="14"/>
      <c r="AP622" s="14"/>
      <c r="AQ622" s="14"/>
    </row>
    <row r="623" spans="1:43" s="15" customFormat="1" ht="20.149999999999999" customHeight="1" x14ac:dyDescent="0.2">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c r="AA623" s="14"/>
      <c r="AB623" s="14"/>
      <c r="AC623" s="14"/>
      <c r="AD623" s="14"/>
      <c r="AE623" s="14"/>
      <c r="AF623" s="14"/>
      <c r="AG623" s="14"/>
      <c r="AH623" s="14"/>
      <c r="AI623" s="14"/>
      <c r="AJ623" s="14"/>
      <c r="AK623" s="14"/>
      <c r="AL623" s="14"/>
      <c r="AM623" s="14"/>
      <c r="AN623" s="14"/>
      <c r="AO623" s="14"/>
      <c r="AP623" s="14"/>
      <c r="AQ623" s="14"/>
    </row>
    <row r="624" spans="1:43" s="15" customFormat="1" ht="20.149999999999999" customHeight="1" x14ac:dyDescent="0.2">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c r="AA624" s="14"/>
      <c r="AB624" s="14"/>
      <c r="AC624" s="14"/>
      <c r="AD624" s="14"/>
      <c r="AE624" s="14"/>
      <c r="AF624" s="14"/>
      <c r="AG624" s="14"/>
      <c r="AH624" s="14"/>
      <c r="AI624" s="14"/>
      <c r="AJ624" s="14"/>
      <c r="AK624" s="14"/>
      <c r="AL624" s="14"/>
      <c r="AM624" s="14"/>
      <c r="AN624" s="14"/>
      <c r="AO624" s="14"/>
      <c r="AP624" s="14"/>
      <c r="AQ624" s="14"/>
    </row>
    <row r="625" spans="1:43" s="15" customFormat="1" ht="20.149999999999999" customHeight="1" x14ac:dyDescent="0.2">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c r="AA625" s="14"/>
      <c r="AB625" s="14"/>
      <c r="AC625" s="14"/>
      <c r="AD625" s="14"/>
      <c r="AE625" s="14"/>
      <c r="AF625" s="14"/>
      <c r="AG625" s="14"/>
      <c r="AH625" s="14"/>
      <c r="AI625" s="14"/>
      <c r="AJ625" s="14"/>
      <c r="AK625" s="14"/>
      <c r="AL625" s="14"/>
      <c r="AM625" s="14"/>
      <c r="AN625" s="14"/>
      <c r="AO625" s="14"/>
      <c r="AP625" s="14"/>
      <c r="AQ625" s="14"/>
    </row>
    <row r="626" spans="1:43" s="15" customFormat="1" ht="20.149999999999999" customHeight="1" x14ac:dyDescent="0.2">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c r="AA626" s="14"/>
      <c r="AB626" s="14"/>
      <c r="AC626" s="14"/>
      <c r="AD626" s="14"/>
      <c r="AE626" s="14"/>
      <c r="AF626" s="14"/>
      <c r="AG626" s="14"/>
      <c r="AH626" s="14"/>
      <c r="AI626" s="14"/>
      <c r="AJ626" s="14"/>
      <c r="AK626" s="14"/>
      <c r="AL626" s="14"/>
      <c r="AM626" s="14"/>
      <c r="AN626" s="14"/>
      <c r="AO626" s="14"/>
      <c r="AP626" s="14"/>
      <c r="AQ626" s="14"/>
    </row>
    <row r="627" spans="1:43" s="15" customFormat="1" ht="20.149999999999999" customHeight="1" x14ac:dyDescent="0.2">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c r="AA627" s="14"/>
      <c r="AB627" s="14"/>
      <c r="AC627" s="14"/>
      <c r="AD627" s="14"/>
      <c r="AE627" s="14"/>
      <c r="AF627" s="14"/>
      <c r="AG627" s="14"/>
      <c r="AH627" s="14"/>
      <c r="AI627" s="14"/>
      <c r="AJ627" s="14"/>
      <c r="AK627" s="14"/>
      <c r="AL627" s="14"/>
      <c r="AM627" s="14"/>
      <c r="AN627" s="14"/>
      <c r="AO627" s="14"/>
      <c r="AP627" s="14"/>
      <c r="AQ627" s="14"/>
    </row>
    <row r="628" spans="1:43" s="15" customFormat="1" ht="20.149999999999999" customHeight="1" x14ac:dyDescent="0.2">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c r="AA628" s="14"/>
      <c r="AB628" s="14"/>
      <c r="AC628" s="14"/>
      <c r="AD628" s="14"/>
      <c r="AE628" s="14"/>
      <c r="AF628" s="14"/>
      <c r="AG628" s="14"/>
      <c r="AH628" s="14"/>
      <c r="AI628" s="14"/>
      <c r="AJ628" s="14"/>
      <c r="AK628" s="14"/>
      <c r="AL628" s="14"/>
      <c r="AM628" s="14"/>
      <c r="AN628" s="14"/>
      <c r="AO628" s="14"/>
      <c r="AP628" s="14"/>
      <c r="AQ628" s="14"/>
    </row>
    <row r="629" spans="1:43" s="15" customFormat="1" ht="20.149999999999999" customHeight="1" x14ac:dyDescent="0.2">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c r="AA629" s="14"/>
      <c r="AB629" s="14"/>
      <c r="AC629" s="14"/>
      <c r="AD629" s="14"/>
      <c r="AE629" s="14"/>
      <c r="AF629" s="14"/>
      <c r="AG629" s="14"/>
      <c r="AH629" s="14"/>
      <c r="AI629" s="14"/>
      <c r="AJ629" s="14"/>
      <c r="AK629" s="14"/>
      <c r="AL629" s="14"/>
      <c r="AM629" s="14"/>
      <c r="AN629" s="14"/>
      <c r="AO629" s="14"/>
      <c r="AP629" s="14"/>
      <c r="AQ629" s="14"/>
    </row>
    <row r="630" spans="1:43" s="15" customFormat="1" ht="20.149999999999999" customHeight="1" x14ac:dyDescent="0.2">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c r="AA630" s="14"/>
      <c r="AB630" s="14"/>
      <c r="AC630" s="14"/>
      <c r="AD630" s="14"/>
      <c r="AE630" s="14"/>
      <c r="AF630" s="14"/>
      <c r="AG630" s="14"/>
      <c r="AH630" s="14"/>
      <c r="AI630" s="14"/>
      <c r="AJ630" s="14"/>
      <c r="AK630" s="14"/>
      <c r="AL630" s="14"/>
      <c r="AM630" s="14"/>
      <c r="AN630" s="14"/>
      <c r="AO630" s="14"/>
      <c r="AP630" s="14"/>
      <c r="AQ630" s="14"/>
    </row>
    <row r="631" spans="1:43" s="15" customFormat="1" ht="20.149999999999999" customHeight="1" x14ac:dyDescent="0.2">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c r="AA631" s="14"/>
      <c r="AB631" s="14"/>
      <c r="AC631" s="14"/>
      <c r="AD631" s="14"/>
      <c r="AE631" s="14"/>
      <c r="AF631" s="14"/>
      <c r="AG631" s="14"/>
      <c r="AH631" s="14"/>
      <c r="AI631" s="14"/>
      <c r="AJ631" s="14"/>
      <c r="AK631" s="14"/>
      <c r="AL631" s="14"/>
      <c r="AM631" s="14"/>
      <c r="AN631" s="14"/>
      <c r="AO631" s="14"/>
      <c r="AP631" s="14"/>
      <c r="AQ631" s="14"/>
    </row>
    <row r="632" spans="1:43" s="15" customFormat="1" ht="20.149999999999999" customHeight="1" x14ac:dyDescent="0.2">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c r="AA632" s="14"/>
      <c r="AB632" s="14"/>
      <c r="AC632" s="14"/>
      <c r="AD632" s="14"/>
      <c r="AE632" s="14"/>
      <c r="AF632" s="14"/>
      <c r="AG632" s="14"/>
      <c r="AH632" s="14"/>
      <c r="AI632" s="14"/>
      <c r="AJ632" s="14"/>
      <c r="AK632" s="14"/>
      <c r="AL632" s="14"/>
      <c r="AM632" s="14"/>
      <c r="AN632" s="14"/>
      <c r="AO632" s="14"/>
      <c r="AP632" s="14"/>
      <c r="AQ632" s="14"/>
    </row>
    <row r="633" spans="1:43" s="15" customFormat="1" ht="20.149999999999999" customHeight="1" x14ac:dyDescent="0.2">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c r="AA633" s="14"/>
      <c r="AB633" s="14"/>
      <c r="AC633" s="14"/>
      <c r="AD633" s="14"/>
      <c r="AE633" s="14"/>
      <c r="AF633" s="14"/>
      <c r="AG633" s="14"/>
      <c r="AH633" s="14"/>
      <c r="AI633" s="14"/>
      <c r="AJ633" s="14"/>
      <c r="AK633" s="14"/>
      <c r="AL633" s="14"/>
      <c r="AM633" s="14"/>
      <c r="AN633" s="14"/>
      <c r="AO633" s="14"/>
      <c r="AP633" s="14"/>
      <c r="AQ633" s="14"/>
    </row>
    <row r="634" spans="1:43" s="15" customFormat="1" ht="20.149999999999999" customHeight="1" x14ac:dyDescent="0.2">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c r="AA634" s="14"/>
      <c r="AB634" s="14"/>
      <c r="AC634" s="14"/>
      <c r="AD634" s="14"/>
      <c r="AE634" s="14"/>
      <c r="AF634" s="14"/>
      <c r="AG634" s="14"/>
      <c r="AH634" s="14"/>
      <c r="AI634" s="14"/>
      <c r="AJ634" s="14"/>
      <c r="AK634" s="14"/>
      <c r="AL634" s="14"/>
      <c r="AM634" s="14"/>
      <c r="AN634" s="14"/>
      <c r="AO634" s="14"/>
      <c r="AP634" s="14"/>
      <c r="AQ634" s="14"/>
    </row>
    <row r="635" spans="1:43" s="15" customFormat="1" ht="20.149999999999999" customHeight="1" x14ac:dyDescent="0.2">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c r="AA635" s="14"/>
      <c r="AB635" s="14"/>
      <c r="AC635" s="14"/>
      <c r="AD635" s="14"/>
      <c r="AE635" s="14"/>
      <c r="AF635" s="14"/>
      <c r="AG635" s="14"/>
      <c r="AH635" s="14"/>
      <c r="AI635" s="14"/>
      <c r="AJ635" s="14"/>
      <c r="AK635" s="14"/>
      <c r="AL635" s="14"/>
      <c r="AM635" s="14"/>
      <c r="AN635" s="14"/>
      <c r="AO635" s="14"/>
      <c r="AP635" s="14"/>
      <c r="AQ635" s="14"/>
    </row>
    <row r="636" spans="1:43" s="15" customFormat="1" ht="20.149999999999999" customHeight="1" x14ac:dyDescent="0.2">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c r="AA636" s="14"/>
      <c r="AB636" s="14"/>
      <c r="AC636" s="14"/>
      <c r="AD636" s="14"/>
      <c r="AE636" s="14"/>
      <c r="AF636" s="14"/>
      <c r="AG636" s="14"/>
      <c r="AH636" s="14"/>
      <c r="AI636" s="14"/>
      <c r="AJ636" s="14"/>
      <c r="AK636" s="14"/>
      <c r="AL636" s="14"/>
      <c r="AM636" s="14"/>
      <c r="AN636" s="14"/>
      <c r="AO636" s="14"/>
      <c r="AP636" s="14"/>
      <c r="AQ636" s="14"/>
    </row>
    <row r="637" spans="1:43" s="15" customFormat="1" ht="20.149999999999999" customHeight="1" x14ac:dyDescent="0.2">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c r="AA637" s="14"/>
      <c r="AB637" s="14"/>
      <c r="AC637" s="14"/>
      <c r="AD637" s="14"/>
      <c r="AE637" s="14"/>
      <c r="AF637" s="14"/>
      <c r="AG637" s="14"/>
      <c r="AH637" s="14"/>
      <c r="AI637" s="14"/>
      <c r="AJ637" s="14"/>
      <c r="AK637" s="14"/>
      <c r="AL637" s="14"/>
      <c r="AM637" s="14"/>
      <c r="AN637" s="14"/>
      <c r="AO637" s="14"/>
      <c r="AP637" s="14"/>
      <c r="AQ637" s="14"/>
    </row>
    <row r="638" spans="1:43" s="15" customFormat="1" ht="20.149999999999999" customHeight="1" x14ac:dyDescent="0.2">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c r="AA638" s="14"/>
      <c r="AB638" s="14"/>
      <c r="AC638" s="14"/>
      <c r="AD638" s="14"/>
      <c r="AE638" s="14"/>
      <c r="AF638" s="14"/>
      <c r="AG638" s="14"/>
      <c r="AH638" s="14"/>
      <c r="AI638" s="14"/>
      <c r="AJ638" s="14"/>
      <c r="AK638" s="14"/>
      <c r="AL638" s="14"/>
      <c r="AM638" s="14"/>
      <c r="AN638" s="14"/>
      <c r="AO638" s="14"/>
      <c r="AP638" s="14"/>
      <c r="AQ638" s="14"/>
    </row>
    <row r="639" spans="1:43" s="15" customFormat="1" ht="20.149999999999999" customHeight="1" x14ac:dyDescent="0.2">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c r="AA639" s="14"/>
      <c r="AB639" s="14"/>
      <c r="AC639" s="14"/>
      <c r="AD639" s="14"/>
      <c r="AE639" s="14"/>
      <c r="AF639" s="14"/>
      <c r="AG639" s="14"/>
      <c r="AH639" s="14"/>
      <c r="AI639" s="14"/>
      <c r="AJ639" s="14"/>
      <c r="AK639" s="14"/>
      <c r="AL639" s="14"/>
      <c r="AM639" s="14"/>
      <c r="AN639" s="14"/>
      <c r="AO639" s="14"/>
      <c r="AP639" s="14"/>
      <c r="AQ639" s="14"/>
    </row>
    <row r="640" spans="1:43" s="15" customFormat="1" ht="20.149999999999999" customHeight="1" x14ac:dyDescent="0.2">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c r="AA640" s="14"/>
      <c r="AB640" s="14"/>
      <c r="AC640" s="14"/>
      <c r="AD640" s="14"/>
      <c r="AE640" s="14"/>
      <c r="AF640" s="14"/>
      <c r="AG640" s="14"/>
      <c r="AH640" s="14"/>
      <c r="AI640" s="14"/>
      <c r="AJ640" s="14"/>
      <c r="AK640" s="14"/>
      <c r="AL640" s="14"/>
      <c r="AM640" s="14"/>
      <c r="AN640" s="14"/>
      <c r="AO640" s="14"/>
      <c r="AP640" s="14"/>
      <c r="AQ640" s="14"/>
    </row>
    <row r="641" spans="1:43" s="15" customFormat="1" ht="20.149999999999999" customHeight="1" x14ac:dyDescent="0.2">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c r="AA641" s="14"/>
      <c r="AB641" s="14"/>
      <c r="AC641" s="14"/>
      <c r="AD641" s="14"/>
      <c r="AE641" s="14"/>
      <c r="AF641" s="14"/>
      <c r="AG641" s="14"/>
      <c r="AH641" s="14"/>
      <c r="AI641" s="14"/>
      <c r="AJ641" s="14"/>
      <c r="AK641" s="14"/>
      <c r="AL641" s="14"/>
      <c r="AM641" s="14"/>
      <c r="AN641" s="14"/>
      <c r="AO641" s="14"/>
      <c r="AP641" s="14"/>
      <c r="AQ641" s="14"/>
    </row>
    <row r="642" spans="1:43" s="15" customFormat="1" ht="20.149999999999999" customHeight="1" x14ac:dyDescent="0.2">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c r="AA642" s="14"/>
      <c r="AB642" s="14"/>
      <c r="AC642" s="14"/>
      <c r="AD642" s="14"/>
      <c r="AE642" s="14"/>
      <c r="AF642" s="14"/>
      <c r="AG642" s="14"/>
      <c r="AH642" s="14"/>
      <c r="AI642" s="14"/>
      <c r="AJ642" s="14"/>
      <c r="AK642" s="14"/>
      <c r="AL642" s="14"/>
      <c r="AM642" s="14"/>
      <c r="AN642" s="14"/>
      <c r="AO642" s="14"/>
      <c r="AP642" s="14"/>
      <c r="AQ642" s="14"/>
    </row>
    <row r="643" spans="1:43" s="15" customFormat="1" ht="20.149999999999999" customHeight="1" x14ac:dyDescent="0.2">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c r="AA643" s="14"/>
      <c r="AB643" s="14"/>
      <c r="AC643" s="14"/>
      <c r="AD643" s="14"/>
      <c r="AE643" s="14"/>
      <c r="AF643" s="14"/>
      <c r="AG643" s="14"/>
      <c r="AH643" s="14"/>
      <c r="AI643" s="14"/>
      <c r="AJ643" s="14"/>
      <c r="AK643" s="14"/>
      <c r="AL643" s="14"/>
      <c r="AM643" s="14"/>
      <c r="AN643" s="14"/>
      <c r="AO643" s="14"/>
      <c r="AP643" s="14"/>
      <c r="AQ643" s="14"/>
    </row>
    <row r="644" spans="1:43" s="15" customFormat="1" ht="20.149999999999999" customHeight="1" x14ac:dyDescent="0.2">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c r="AA644" s="14"/>
      <c r="AB644" s="14"/>
      <c r="AC644" s="14"/>
      <c r="AD644" s="14"/>
      <c r="AE644" s="14"/>
      <c r="AF644" s="14"/>
      <c r="AG644" s="14"/>
      <c r="AH644" s="14"/>
      <c r="AI644" s="14"/>
      <c r="AJ644" s="14"/>
      <c r="AK644" s="14"/>
      <c r="AL644" s="14"/>
      <c r="AM644" s="14"/>
      <c r="AN644" s="14"/>
      <c r="AO644" s="14"/>
      <c r="AP644" s="14"/>
      <c r="AQ644" s="14"/>
    </row>
    <row r="645" spans="1:43" s="15" customFormat="1" ht="20.149999999999999" customHeight="1" x14ac:dyDescent="0.2">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c r="AA645" s="14"/>
      <c r="AB645" s="14"/>
      <c r="AC645" s="14"/>
      <c r="AD645" s="14"/>
      <c r="AE645" s="14"/>
      <c r="AF645" s="14"/>
      <c r="AG645" s="14"/>
      <c r="AH645" s="14"/>
      <c r="AI645" s="14"/>
      <c r="AJ645" s="14"/>
      <c r="AK645" s="14"/>
      <c r="AL645" s="14"/>
      <c r="AM645" s="14"/>
      <c r="AN645" s="14"/>
      <c r="AO645" s="14"/>
      <c r="AP645" s="14"/>
      <c r="AQ645" s="14"/>
    </row>
    <row r="646" spans="1:43" s="15" customFormat="1" ht="20.149999999999999" customHeight="1" x14ac:dyDescent="0.2">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c r="AA646" s="14"/>
      <c r="AB646" s="14"/>
      <c r="AC646" s="14"/>
      <c r="AD646" s="14"/>
      <c r="AE646" s="14"/>
      <c r="AF646" s="14"/>
      <c r="AG646" s="14"/>
      <c r="AH646" s="14"/>
      <c r="AI646" s="14"/>
      <c r="AJ646" s="14"/>
      <c r="AK646" s="14"/>
      <c r="AL646" s="14"/>
      <c r="AM646" s="14"/>
      <c r="AN646" s="14"/>
      <c r="AO646" s="14"/>
      <c r="AP646" s="14"/>
      <c r="AQ646" s="14"/>
    </row>
    <row r="647" spans="1:43" s="15" customFormat="1" ht="20.149999999999999" customHeight="1" x14ac:dyDescent="0.2">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c r="AA647" s="14"/>
      <c r="AB647" s="14"/>
      <c r="AC647" s="14"/>
      <c r="AD647" s="14"/>
      <c r="AE647" s="14"/>
      <c r="AF647" s="14"/>
      <c r="AG647" s="14"/>
      <c r="AH647" s="14"/>
      <c r="AI647" s="14"/>
      <c r="AJ647" s="14"/>
      <c r="AK647" s="14"/>
      <c r="AL647" s="14"/>
      <c r="AM647" s="14"/>
      <c r="AN647" s="14"/>
      <c r="AO647" s="14"/>
      <c r="AP647" s="14"/>
      <c r="AQ647" s="14"/>
    </row>
    <row r="648" spans="1:43" s="15" customFormat="1" ht="20.149999999999999" customHeight="1" x14ac:dyDescent="0.2">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c r="AA648" s="14"/>
      <c r="AB648" s="14"/>
      <c r="AC648" s="14"/>
      <c r="AD648" s="14"/>
      <c r="AE648" s="14"/>
      <c r="AF648" s="14"/>
      <c r="AG648" s="14"/>
      <c r="AH648" s="14"/>
      <c r="AI648" s="14"/>
      <c r="AJ648" s="14"/>
      <c r="AK648" s="14"/>
      <c r="AL648" s="14"/>
      <c r="AM648" s="14"/>
      <c r="AN648" s="14"/>
      <c r="AO648" s="14"/>
      <c r="AP648" s="14"/>
      <c r="AQ648" s="14"/>
    </row>
    <row r="649" spans="1:43" s="15" customFormat="1" ht="20.149999999999999" customHeight="1" x14ac:dyDescent="0.2">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c r="AA649" s="14"/>
      <c r="AB649" s="14"/>
      <c r="AC649" s="14"/>
      <c r="AD649" s="14"/>
      <c r="AE649" s="14"/>
      <c r="AF649" s="14"/>
      <c r="AG649" s="14"/>
      <c r="AH649" s="14"/>
      <c r="AI649" s="14"/>
      <c r="AJ649" s="14"/>
      <c r="AK649" s="14"/>
      <c r="AL649" s="14"/>
      <c r="AM649" s="14"/>
      <c r="AN649" s="14"/>
      <c r="AO649" s="14"/>
      <c r="AP649" s="14"/>
      <c r="AQ649" s="14"/>
    </row>
    <row r="650" spans="1:43" s="15" customFormat="1" ht="20.149999999999999" customHeight="1" x14ac:dyDescent="0.2">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c r="AA650" s="14"/>
      <c r="AB650" s="14"/>
      <c r="AC650" s="14"/>
      <c r="AD650" s="14"/>
      <c r="AE650" s="14"/>
      <c r="AF650" s="14"/>
      <c r="AG650" s="14"/>
      <c r="AH650" s="14"/>
      <c r="AI650" s="14"/>
      <c r="AJ650" s="14"/>
      <c r="AK650" s="14"/>
      <c r="AL650" s="14"/>
      <c r="AM650" s="14"/>
      <c r="AN650" s="14"/>
      <c r="AO650" s="14"/>
      <c r="AP650" s="14"/>
      <c r="AQ650" s="14"/>
    </row>
    <row r="651" spans="1:43" s="15" customFormat="1" ht="20.149999999999999" customHeight="1" x14ac:dyDescent="0.2">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c r="AA651" s="14"/>
      <c r="AB651" s="14"/>
      <c r="AC651" s="14"/>
      <c r="AD651" s="14"/>
      <c r="AE651" s="14"/>
      <c r="AF651" s="14"/>
      <c r="AG651" s="14"/>
      <c r="AH651" s="14"/>
      <c r="AI651" s="14"/>
      <c r="AJ651" s="14"/>
      <c r="AK651" s="14"/>
      <c r="AL651" s="14"/>
      <c r="AM651" s="14"/>
      <c r="AN651" s="14"/>
      <c r="AO651" s="14"/>
      <c r="AP651" s="14"/>
      <c r="AQ651" s="14"/>
    </row>
    <row r="652" spans="1:43" s="15" customFormat="1" ht="20.149999999999999" customHeight="1" x14ac:dyDescent="0.2">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c r="AA652" s="14"/>
      <c r="AB652" s="14"/>
      <c r="AC652" s="14"/>
      <c r="AD652" s="14"/>
      <c r="AE652" s="14"/>
      <c r="AF652" s="14"/>
      <c r="AG652" s="14"/>
      <c r="AH652" s="14"/>
      <c r="AI652" s="14"/>
      <c r="AJ652" s="14"/>
      <c r="AK652" s="14"/>
      <c r="AL652" s="14"/>
      <c r="AM652" s="14"/>
      <c r="AN652" s="14"/>
      <c r="AO652" s="14"/>
      <c r="AP652" s="14"/>
      <c r="AQ652" s="14"/>
    </row>
    <row r="653" spans="1:43" s="15" customFormat="1" ht="20.149999999999999" customHeight="1" x14ac:dyDescent="0.2">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c r="AA653" s="14"/>
      <c r="AB653" s="14"/>
      <c r="AC653" s="14"/>
      <c r="AD653" s="14"/>
      <c r="AE653" s="14"/>
      <c r="AF653" s="14"/>
      <c r="AG653" s="14"/>
      <c r="AH653" s="14"/>
      <c r="AI653" s="14"/>
      <c r="AJ653" s="14"/>
      <c r="AK653" s="14"/>
      <c r="AL653" s="14"/>
      <c r="AM653" s="14"/>
      <c r="AN653" s="14"/>
      <c r="AO653" s="14"/>
      <c r="AP653" s="14"/>
      <c r="AQ653" s="14"/>
    </row>
    <row r="654" spans="1:43" s="15" customFormat="1" ht="20.149999999999999" customHeight="1" x14ac:dyDescent="0.2">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c r="AA654" s="14"/>
      <c r="AB654" s="14"/>
      <c r="AC654" s="14"/>
      <c r="AD654" s="14"/>
      <c r="AE654" s="14"/>
      <c r="AF654" s="14"/>
      <c r="AG654" s="14"/>
      <c r="AH654" s="14"/>
      <c r="AI654" s="14"/>
      <c r="AJ654" s="14"/>
      <c r="AK654" s="14"/>
      <c r="AL654" s="14"/>
      <c r="AM654" s="14"/>
      <c r="AN654" s="14"/>
      <c r="AO654" s="14"/>
      <c r="AP654" s="14"/>
      <c r="AQ654" s="14"/>
    </row>
    <row r="655" spans="1:43" s="15" customFormat="1" ht="20.149999999999999" customHeight="1" x14ac:dyDescent="0.2">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c r="AA655" s="14"/>
      <c r="AB655" s="14"/>
      <c r="AC655" s="14"/>
      <c r="AD655" s="14"/>
      <c r="AE655" s="14"/>
      <c r="AF655" s="14"/>
      <c r="AG655" s="14"/>
      <c r="AH655" s="14"/>
      <c r="AI655" s="14"/>
      <c r="AJ655" s="14"/>
      <c r="AK655" s="14"/>
      <c r="AL655" s="14"/>
      <c r="AM655" s="14"/>
      <c r="AN655" s="14"/>
      <c r="AO655" s="14"/>
      <c r="AP655" s="14"/>
      <c r="AQ655" s="14"/>
    </row>
    <row r="656" spans="1:43" s="15" customFormat="1" ht="20.149999999999999" customHeight="1" x14ac:dyDescent="0.2">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c r="AA656" s="14"/>
      <c r="AB656" s="14"/>
      <c r="AC656" s="14"/>
      <c r="AD656" s="14"/>
      <c r="AE656" s="14"/>
      <c r="AF656" s="14"/>
      <c r="AG656" s="14"/>
      <c r="AH656" s="14"/>
      <c r="AI656" s="14"/>
      <c r="AJ656" s="14"/>
      <c r="AK656" s="14"/>
      <c r="AL656" s="14"/>
      <c r="AM656" s="14"/>
      <c r="AN656" s="14"/>
      <c r="AO656" s="14"/>
      <c r="AP656" s="14"/>
      <c r="AQ656" s="14"/>
    </row>
    <row r="657" spans="1:43" s="15" customFormat="1" ht="20.149999999999999" customHeight="1" x14ac:dyDescent="0.2">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c r="AA657" s="14"/>
      <c r="AB657" s="14"/>
      <c r="AC657" s="14"/>
      <c r="AD657" s="14"/>
      <c r="AE657" s="14"/>
      <c r="AF657" s="14"/>
      <c r="AG657" s="14"/>
      <c r="AH657" s="14"/>
      <c r="AI657" s="14"/>
      <c r="AJ657" s="14"/>
      <c r="AK657" s="14"/>
      <c r="AL657" s="14"/>
      <c r="AM657" s="14"/>
      <c r="AN657" s="14"/>
      <c r="AO657" s="14"/>
      <c r="AP657" s="14"/>
      <c r="AQ657" s="14"/>
    </row>
    <row r="658" spans="1:43" s="15" customFormat="1" ht="20.149999999999999" customHeight="1" x14ac:dyDescent="0.2">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c r="AA658" s="14"/>
      <c r="AB658" s="14"/>
      <c r="AC658" s="14"/>
      <c r="AD658" s="14"/>
      <c r="AE658" s="14"/>
      <c r="AF658" s="14"/>
      <c r="AG658" s="14"/>
      <c r="AH658" s="14"/>
      <c r="AI658" s="14"/>
      <c r="AJ658" s="14"/>
      <c r="AK658" s="14"/>
      <c r="AL658" s="14"/>
      <c r="AM658" s="14"/>
      <c r="AN658" s="14"/>
      <c r="AO658" s="14"/>
      <c r="AP658" s="14"/>
      <c r="AQ658" s="14"/>
    </row>
    <row r="659" spans="1:43" s="15" customFormat="1" ht="20.149999999999999" customHeight="1" x14ac:dyDescent="0.2">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c r="AA659" s="14"/>
      <c r="AB659" s="14"/>
      <c r="AC659" s="14"/>
      <c r="AD659" s="14"/>
      <c r="AE659" s="14"/>
      <c r="AF659" s="14"/>
      <c r="AG659" s="14"/>
      <c r="AH659" s="14"/>
      <c r="AI659" s="14"/>
      <c r="AJ659" s="14"/>
      <c r="AK659" s="14"/>
      <c r="AL659" s="14"/>
      <c r="AM659" s="14"/>
      <c r="AN659" s="14"/>
      <c r="AO659" s="14"/>
      <c r="AP659" s="14"/>
      <c r="AQ659" s="14"/>
    </row>
    <row r="660" spans="1:43" s="15" customFormat="1" ht="20.149999999999999" customHeight="1" x14ac:dyDescent="0.2">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c r="AA660" s="14"/>
      <c r="AB660" s="14"/>
      <c r="AC660" s="14"/>
      <c r="AD660" s="14"/>
      <c r="AE660" s="14"/>
      <c r="AF660" s="14"/>
      <c r="AG660" s="14"/>
      <c r="AH660" s="14"/>
      <c r="AI660" s="14"/>
      <c r="AJ660" s="14"/>
      <c r="AK660" s="14"/>
      <c r="AL660" s="14"/>
      <c r="AM660" s="14"/>
      <c r="AN660" s="14"/>
      <c r="AO660" s="14"/>
      <c r="AP660" s="14"/>
      <c r="AQ660" s="14"/>
    </row>
    <row r="661" spans="1:43" s="15" customFormat="1" ht="20.149999999999999" customHeight="1" x14ac:dyDescent="0.2">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c r="AA661" s="14"/>
      <c r="AB661" s="14"/>
      <c r="AC661" s="14"/>
      <c r="AD661" s="14"/>
      <c r="AE661" s="14"/>
      <c r="AF661" s="14"/>
      <c r="AG661" s="14"/>
      <c r="AH661" s="14"/>
      <c r="AI661" s="14"/>
      <c r="AJ661" s="14"/>
      <c r="AK661" s="14"/>
      <c r="AL661" s="14"/>
      <c r="AM661" s="14"/>
      <c r="AN661" s="14"/>
      <c r="AO661" s="14"/>
      <c r="AP661" s="14"/>
      <c r="AQ661" s="14"/>
    </row>
    <row r="662" spans="1:43" s="15" customFormat="1" ht="20.149999999999999" customHeight="1" x14ac:dyDescent="0.2">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c r="AA662" s="14"/>
      <c r="AB662" s="14"/>
      <c r="AC662" s="14"/>
      <c r="AD662" s="14"/>
      <c r="AE662" s="14"/>
      <c r="AF662" s="14"/>
      <c r="AG662" s="14"/>
      <c r="AH662" s="14"/>
      <c r="AI662" s="14"/>
      <c r="AJ662" s="14"/>
      <c r="AK662" s="14"/>
      <c r="AL662" s="14"/>
      <c r="AM662" s="14"/>
      <c r="AN662" s="14"/>
      <c r="AO662" s="14"/>
      <c r="AP662" s="14"/>
      <c r="AQ662" s="14"/>
    </row>
    <row r="663" spans="1:43" s="15" customFormat="1" ht="20.149999999999999" customHeight="1" x14ac:dyDescent="0.2">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c r="AA663" s="14"/>
      <c r="AB663" s="14"/>
      <c r="AC663" s="14"/>
      <c r="AD663" s="14"/>
      <c r="AE663" s="14"/>
      <c r="AF663" s="14"/>
      <c r="AG663" s="14"/>
      <c r="AH663" s="14"/>
      <c r="AI663" s="14"/>
      <c r="AJ663" s="14"/>
      <c r="AK663" s="14"/>
      <c r="AL663" s="14"/>
      <c r="AM663" s="14"/>
      <c r="AN663" s="14"/>
      <c r="AO663" s="14"/>
      <c r="AP663" s="14"/>
      <c r="AQ663" s="14"/>
    </row>
    <row r="664" spans="1:43" s="15" customFormat="1" ht="20.149999999999999" customHeight="1" x14ac:dyDescent="0.2">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c r="AA664" s="14"/>
      <c r="AB664" s="14"/>
      <c r="AC664" s="14"/>
      <c r="AD664" s="14"/>
      <c r="AE664" s="14"/>
      <c r="AF664" s="14"/>
      <c r="AG664" s="14"/>
      <c r="AH664" s="14"/>
      <c r="AI664" s="14"/>
      <c r="AJ664" s="14"/>
      <c r="AK664" s="14"/>
      <c r="AL664" s="14"/>
      <c r="AM664" s="14"/>
      <c r="AN664" s="14"/>
      <c r="AO664" s="14"/>
      <c r="AP664" s="14"/>
      <c r="AQ664" s="14"/>
    </row>
    <row r="665" spans="1:43" s="15" customFormat="1" ht="20.149999999999999" customHeight="1" x14ac:dyDescent="0.2">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c r="AA665" s="14"/>
      <c r="AB665" s="14"/>
      <c r="AC665" s="14"/>
      <c r="AD665" s="14"/>
      <c r="AE665" s="14"/>
      <c r="AF665" s="14"/>
      <c r="AG665" s="14"/>
      <c r="AH665" s="14"/>
      <c r="AI665" s="14"/>
      <c r="AJ665" s="14"/>
      <c r="AK665" s="14"/>
      <c r="AL665" s="14"/>
      <c r="AM665" s="14"/>
      <c r="AN665" s="14"/>
      <c r="AO665" s="14"/>
      <c r="AP665" s="14"/>
      <c r="AQ665" s="14"/>
    </row>
    <row r="666" spans="1:43" s="15" customFormat="1" ht="20.149999999999999" customHeight="1" x14ac:dyDescent="0.2">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c r="AA666" s="14"/>
      <c r="AB666" s="14"/>
      <c r="AC666" s="14"/>
      <c r="AD666" s="14"/>
      <c r="AE666" s="14"/>
      <c r="AF666" s="14"/>
      <c r="AG666" s="14"/>
      <c r="AH666" s="14"/>
      <c r="AI666" s="14"/>
      <c r="AJ666" s="14"/>
      <c r="AK666" s="14"/>
      <c r="AL666" s="14"/>
      <c r="AM666" s="14"/>
      <c r="AN666" s="14"/>
      <c r="AO666" s="14"/>
      <c r="AP666" s="14"/>
      <c r="AQ666" s="14"/>
    </row>
    <row r="667" spans="1:43" s="15" customFormat="1" ht="20.149999999999999" customHeight="1" x14ac:dyDescent="0.2">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c r="AA667" s="14"/>
      <c r="AB667" s="14"/>
      <c r="AC667" s="14"/>
      <c r="AD667" s="14"/>
      <c r="AE667" s="14"/>
      <c r="AF667" s="14"/>
      <c r="AG667" s="14"/>
      <c r="AH667" s="14"/>
      <c r="AI667" s="14"/>
      <c r="AJ667" s="14"/>
      <c r="AK667" s="14"/>
      <c r="AL667" s="14"/>
      <c r="AM667" s="14"/>
      <c r="AN667" s="14"/>
      <c r="AO667" s="14"/>
      <c r="AP667" s="14"/>
      <c r="AQ667" s="14"/>
    </row>
    <row r="668" spans="1:43" s="15" customFormat="1" ht="20.149999999999999" customHeight="1" x14ac:dyDescent="0.2">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c r="AA668" s="14"/>
      <c r="AB668" s="14"/>
      <c r="AC668" s="14"/>
      <c r="AD668" s="14"/>
      <c r="AE668" s="14"/>
      <c r="AF668" s="14"/>
      <c r="AG668" s="14"/>
      <c r="AH668" s="14"/>
      <c r="AI668" s="14"/>
      <c r="AJ668" s="14"/>
      <c r="AK668" s="14"/>
      <c r="AL668" s="14"/>
      <c r="AM668" s="14"/>
      <c r="AN668" s="14"/>
      <c r="AO668" s="14"/>
      <c r="AP668" s="14"/>
      <c r="AQ668" s="14"/>
    </row>
    <row r="669" spans="1:43" s="15" customFormat="1" ht="20.149999999999999" customHeight="1" x14ac:dyDescent="0.2">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c r="AA669" s="14"/>
      <c r="AB669" s="14"/>
      <c r="AC669" s="14"/>
      <c r="AD669" s="14"/>
      <c r="AE669" s="14"/>
      <c r="AF669" s="14"/>
      <c r="AG669" s="14"/>
      <c r="AH669" s="14"/>
      <c r="AI669" s="14"/>
      <c r="AJ669" s="14"/>
      <c r="AK669" s="14"/>
      <c r="AL669" s="14"/>
      <c r="AM669" s="14"/>
      <c r="AN669" s="14"/>
      <c r="AO669" s="14"/>
      <c r="AP669" s="14"/>
      <c r="AQ669" s="14"/>
    </row>
    <row r="670" spans="1:43" s="15" customFormat="1" ht="20.149999999999999" customHeight="1" x14ac:dyDescent="0.2">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c r="AA670" s="14"/>
      <c r="AB670" s="14"/>
      <c r="AC670" s="14"/>
      <c r="AD670" s="14"/>
      <c r="AE670" s="14"/>
      <c r="AF670" s="14"/>
      <c r="AG670" s="14"/>
      <c r="AH670" s="14"/>
      <c r="AI670" s="14"/>
      <c r="AJ670" s="14"/>
      <c r="AK670" s="14"/>
      <c r="AL670" s="14"/>
      <c r="AM670" s="14"/>
      <c r="AN670" s="14"/>
      <c r="AO670" s="14"/>
      <c r="AP670" s="14"/>
      <c r="AQ670" s="14"/>
    </row>
    <row r="671" spans="1:43" s="15" customFormat="1" ht="20.149999999999999" customHeight="1" x14ac:dyDescent="0.2">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c r="AA671" s="14"/>
      <c r="AB671" s="14"/>
      <c r="AC671" s="14"/>
      <c r="AD671" s="14"/>
      <c r="AE671" s="14"/>
      <c r="AF671" s="14"/>
      <c r="AG671" s="14"/>
      <c r="AH671" s="14"/>
      <c r="AI671" s="14"/>
      <c r="AJ671" s="14"/>
      <c r="AK671" s="14"/>
      <c r="AL671" s="14"/>
      <c r="AM671" s="14"/>
      <c r="AN671" s="14"/>
      <c r="AO671" s="14"/>
      <c r="AP671" s="14"/>
      <c r="AQ671" s="14"/>
    </row>
    <row r="672" spans="1:43" s="15" customFormat="1" ht="20.149999999999999" customHeight="1" x14ac:dyDescent="0.2">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c r="AA672" s="14"/>
      <c r="AB672" s="14"/>
      <c r="AC672" s="14"/>
      <c r="AD672" s="14"/>
      <c r="AE672" s="14"/>
      <c r="AF672" s="14"/>
      <c r="AG672" s="14"/>
      <c r="AH672" s="14"/>
      <c r="AI672" s="14"/>
      <c r="AJ672" s="14"/>
      <c r="AK672" s="14"/>
      <c r="AL672" s="14"/>
      <c r="AM672" s="14"/>
      <c r="AN672" s="14"/>
      <c r="AO672" s="14"/>
      <c r="AP672" s="14"/>
      <c r="AQ672" s="14"/>
    </row>
    <row r="673" spans="1:43" s="15" customFormat="1" ht="20.149999999999999" customHeight="1" x14ac:dyDescent="0.2">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c r="AA673" s="14"/>
      <c r="AB673" s="14"/>
      <c r="AC673" s="14"/>
      <c r="AD673" s="14"/>
      <c r="AE673" s="14"/>
      <c r="AF673" s="14"/>
      <c r="AG673" s="14"/>
      <c r="AH673" s="14"/>
      <c r="AI673" s="14"/>
      <c r="AJ673" s="14"/>
      <c r="AK673" s="14"/>
      <c r="AL673" s="14"/>
      <c r="AM673" s="14"/>
      <c r="AN673" s="14"/>
      <c r="AO673" s="14"/>
      <c r="AP673" s="14"/>
      <c r="AQ673" s="14"/>
    </row>
    <row r="674" spans="1:43" s="15" customFormat="1" ht="20.149999999999999" customHeight="1" x14ac:dyDescent="0.2">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c r="AA674" s="14"/>
      <c r="AB674" s="14"/>
      <c r="AC674" s="14"/>
      <c r="AD674" s="14"/>
      <c r="AE674" s="14"/>
      <c r="AF674" s="14"/>
      <c r="AG674" s="14"/>
      <c r="AH674" s="14"/>
      <c r="AI674" s="14"/>
      <c r="AJ674" s="14"/>
      <c r="AK674" s="14"/>
      <c r="AL674" s="14"/>
      <c r="AM674" s="14"/>
      <c r="AN674" s="14"/>
      <c r="AO674" s="14"/>
      <c r="AP674" s="14"/>
      <c r="AQ674" s="14"/>
    </row>
    <row r="675" spans="1:43" s="15" customFormat="1" ht="20.149999999999999" customHeight="1" x14ac:dyDescent="0.2">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c r="AA675" s="14"/>
      <c r="AB675" s="14"/>
      <c r="AC675" s="14"/>
      <c r="AD675" s="14"/>
      <c r="AE675" s="14"/>
      <c r="AF675" s="14"/>
      <c r="AG675" s="14"/>
      <c r="AH675" s="14"/>
      <c r="AI675" s="14"/>
      <c r="AJ675" s="14"/>
      <c r="AK675" s="14"/>
      <c r="AL675" s="14"/>
      <c r="AM675" s="14"/>
      <c r="AN675" s="14"/>
      <c r="AO675" s="14"/>
      <c r="AP675" s="14"/>
      <c r="AQ675" s="14"/>
    </row>
    <row r="676" spans="1:43" s="15" customFormat="1" ht="20.149999999999999" customHeight="1" x14ac:dyDescent="0.2">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c r="AA676" s="14"/>
      <c r="AB676" s="14"/>
      <c r="AC676" s="14"/>
      <c r="AD676" s="14"/>
      <c r="AE676" s="14"/>
      <c r="AF676" s="14"/>
      <c r="AG676" s="14"/>
      <c r="AH676" s="14"/>
      <c r="AI676" s="14"/>
      <c r="AJ676" s="14"/>
      <c r="AK676" s="14"/>
      <c r="AL676" s="14"/>
      <c r="AM676" s="14"/>
      <c r="AN676" s="14"/>
      <c r="AO676" s="14"/>
      <c r="AP676" s="14"/>
      <c r="AQ676" s="14"/>
    </row>
    <row r="677" spans="1:43" s="15" customFormat="1" ht="20.149999999999999" customHeight="1" x14ac:dyDescent="0.2">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c r="AA677" s="14"/>
      <c r="AB677" s="14"/>
      <c r="AC677" s="14"/>
      <c r="AD677" s="14"/>
      <c r="AE677" s="14"/>
      <c r="AF677" s="14"/>
      <c r="AG677" s="14"/>
      <c r="AH677" s="14"/>
      <c r="AI677" s="14"/>
      <c r="AJ677" s="14"/>
      <c r="AK677" s="14"/>
      <c r="AL677" s="14"/>
      <c r="AM677" s="14"/>
      <c r="AN677" s="14"/>
      <c r="AO677" s="14"/>
      <c r="AP677" s="14"/>
      <c r="AQ677" s="14"/>
    </row>
    <row r="678" spans="1:43" s="15" customFormat="1" ht="20.149999999999999" customHeight="1" x14ac:dyDescent="0.2">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c r="AA678" s="14"/>
      <c r="AB678" s="14"/>
      <c r="AC678" s="14"/>
      <c r="AD678" s="14"/>
      <c r="AE678" s="14"/>
      <c r="AF678" s="14"/>
      <c r="AG678" s="14"/>
      <c r="AH678" s="14"/>
      <c r="AI678" s="14"/>
      <c r="AJ678" s="14"/>
      <c r="AK678" s="14"/>
      <c r="AL678" s="14"/>
      <c r="AM678" s="14"/>
      <c r="AN678" s="14"/>
      <c r="AO678" s="14"/>
      <c r="AP678" s="14"/>
      <c r="AQ678" s="14"/>
    </row>
    <row r="679" spans="1:43" s="15" customFormat="1" ht="20.149999999999999" customHeight="1" x14ac:dyDescent="0.2">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c r="AA679" s="14"/>
      <c r="AB679" s="14"/>
      <c r="AC679" s="14"/>
      <c r="AD679" s="14"/>
      <c r="AE679" s="14"/>
      <c r="AF679" s="14"/>
      <c r="AG679" s="14"/>
      <c r="AH679" s="14"/>
      <c r="AI679" s="14"/>
      <c r="AJ679" s="14"/>
      <c r="AK679" s="14"/>
      <c r="AL679" s="14"/>
      <c r="AM679" s="14"/>
      <c r="AN679" s="14"/>
      <c r="AO679" s="14"/>
      <c r="AP679" s="14"/>
      <c r="AQ679" s="14"/>
    </row>
    <row r="680" spans="1:43" s="15" customFormat="1" ht="20.149999999999999" customHeight="1" x14ac:dyDescent="0.2">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c r="AA680" s="14"/>
      <c r="AB680" s="14"/>
      <c r="AC680" s="14"/>
      <c r="AD680" s="14"/>
      <c r="AE680" s="14"/>
      <c r="AF680" s="14"/>
      <c r="AG680" s="14"/>
      <c r="AH680" s="14"/>
      <c r="AI680" s="14"/>
      <c r="AJ680" s="14"/>
      <c r="AK680" s="14"/>
      <c r="AL680" s="14"/>
      <c r="AM680" s="14"/>
      <c r="AN680" s="14"/>
      <c r="AO680" s="14"/>
      <c r="AP680" s="14"/>
      <c r="AQ680" s="14"/>
    </row>
    <row r="681" spans="1:43" s="15" customFormat="1" ht="20.149999999999999" customHeight="1" x14ac:dyDescent="0.2">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c r="AA681" s="14"/>
      <c r="AB681" s="14"/>
      <c r="AC681" s="14"/>
      <c r="AD681" s="14"/>
      <c r="AE681" s="14"/>
      <c r="AF681" s="14"/>
      <c r="AG681" s="14"/>
      <c r="AH681" s="14"/>
      <c r="AI681" s="14"/>
      <c r="AJ681" s="14"/>
      <c r="AK681" s="14"/>
      <c r="AL681" s="14"/>
      <c r="AM681" s="14"/>
      <c r="AN681" s="14"/>
      <c r="AO681" s="14"/>
      <c r="AP681" s="14"/>
      <c r="AQ681" s="14"/>
    </row>
    <row r="682" spans="1:43" s="15" customFormat="1" ht="20.149999999999999" customHeight="1" x14ac:dyDescent="0.2">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c r="AA682" s="14"/>
      <c r="AB682" s="14"/>
      <c r="AC682" s="14"/>
      <c r="AD682" s="14"/>
      <c r="AE682" s="14"/>
      <c r="AF682" s="14"/>
      <c r="AG682" s="14"/>
      <c r="AH682" s="14"/>
      <c r="AI682" s="14"/>
      <c r="AJ682" s="14"/>
      <c r="AK682" s="14"/>
      <c r="AL682" s="14"/>
      <c r="AM682" s="14"/>
      <c r="AN682" s="14"/>
      <c r="AO682" s="14"/>
      <c r="AP682" s="14"/>
      <c r="AQ682" s="14"/>
    </row>
    <row r="683" spans="1:43" s="15" customFormat="1" ht="20.149999999999999" customHeight="1" x14ac:dyDescent="0.2">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c r="AA683" s="14"/>
      <c r="AB683" s="14"/>
      <c r="AC683" s="14"/>
      <c r="AD683" s="14"/>
      <c r="AE683" s="14"/>
      <c r="AF683" s="14"/>
      <c r="AG683" s="14"/>
      <c r="AH683" s="14"/>
      <c r="AI683" s="14"/>
      <c r="AJ683" s="14"/>
      <c r="AK683" s="14"/>
      <c r="AL683" s="14"/>
      <c r="AM683" s="14"/>
      <c r="AN683" s="14"/>
      <c r="AO683" s="14"/>
      <c r="AP683" s="14"/>
      <c r="AQ683" s="14"/>
    </row>
    <row r="684" spans="1:43" s="15" customFormat="1" ht="20.149999999999999" customHeight="1" x14ac:dyDescent="0.2">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c r="AA684" s="14"/>
      <c r="AB684" s="14"/>
      <c r="AC684" s="14"/>
      <c r="AD684" s="14"/>
      <c r="AE684" s="14"/>
      <c r="AF684" s="14"/>
      <c r="AG684" s="14"/>
      <c r="AH684" s="14"/>
      <c r="AI684" s="14"/>
      <c r="AJ684" s="14"/>
      <c r="AK684" s="14"/>
      <c r="AL684" s="14"/>
      <c r="AM684" s="14"/>
      <c r="AN684" s="14"/>
      <c r="AO684" s="14"/>
      <c r="AP684" s="14"/>
      <c r="AQ684" s="14"/>
    </row>
    <row r="685" spans="1:43" s="15" customFormat="1" ht="20.149999999999999" customHeight="1" x14ac:dyDescent="0.2">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c r="AA685" s="14"/>
      <c r="AB685" s="14"/>
      <c r="AC685" s="14"/>
      <c r="AD685" s="14"/>
      <c r="AE685" s="14"/>
      <c r="AF685" s="14"/>
      <c r="AG685" s="14"/>
      <c r="AH685" s="14"/>
      <c r="AI685" s="14"/>
      <c r="AJ685" s="14"/>
      <c r="AK685" s="14"/>
      <c r="AL685" s="14"/>
      <c r="AM685" s="14"/>
      <c r="AN685" s="14"/>
      <c r="AO685" s="14"/>
      <c r="AP685" s="14"/>
      <c r="AQ685" s="14"/>
    </row>
    <row r="686" spans="1:43" s="15" customFormat="1" ht="20.149999999999999" customHeight="1" x14ac:dyDescent="0.2">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c r="AA686" s="14"/>
      <c r="AB686" s="14"/>
      <c r="AC686" s="14"/>
      <c r="AD686" s="14"/>
      <c r="AE686" s="14"/>
      <c r="AF686" s="14"/>
      <c r="AG686" s="14"/>
      <c r="AH686" s="14"/>
      <c r="AI686" s="14"/>
      <c r="AJ686" s="14"/>
      <c r="AK686" s="14"/>
      <c r="AL686" s="14"/>
      <c r="AM686" s="14"/>
      <c r="AN686" s="14"/>
      <c r="AO686" s="14"/>
      <c r="AP686" s="14"/>
      <c r="AQ686" s="14"/>
    </row>
    <row r="687" spans="1:43" s="15" customFormat="1" ht="20.149999999999999" customHeight="1" x14ac:dyDescent="0.2">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c r="AA687" s="14"/>
      <c r="AB687" s="14"/>
      <c r="AC687" s="14"/>
      <c r="AD687" s="14"/>
      <c r="AE687" s="14"/>
      <c r="AF687" s="14"/>
      <c r="AG687" s="14"/>
      <c r="AH687" s="14"/>
      <c r="AI687" s="14"/>
      <c r="AJ687" s="14"/>
      <c r="AK687" s="14"/>
      <c r="AL687" s="14"/>
      <c r="AM687" s="14"/>
      <c r="AN687" s="14"/>
      <c r="AO687" s="14"/>
      <c r="AP687" s="14"/>
      <c r="AQ687" s="14"/>
    </row>
    <row r="688" spans="1:43" s="15" customFormat="1" ht="20.149999999999999" customHeight="1" x14ac:dyDescent="0.2">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c r="AA688" s="14"/>
      <c r="AB688" s="14"/>
      <c r="AC688" s="14"/>
      <c r="AD688" s="14"/>
      <c r="AE688" s="14"/>
      <c r="AF688" s="14"/>
      <c r="AG688" s="14"/>
      <c r="AH688" s="14"/>
      <c r="AI688" s="14"/>
      <c r="AJ688" s="14"/>
      <c r="AK688" s="14"/>
      <c r="AL688" s="14"/>
      <c r="AM688" s="14"/>
      <c r="AN688" s="14"/>
      <c r="AO688" s="14"/>
      <c r="AP688" s="14"/>
      <c r="AQ688" s="14"/>
    </row>
    <row r="689" spans="1:43" s="15" customFormat="1" ht="20.149999999999999" customHeight="1" x14ac:dyDescent="0.2">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c r="AA689" s="14"/>
      <c r="AB689" s="14"/>
      <c r="AC689" s="14"/>
      <c r="AD689" s="14"/>
      <c r="AE689" s="14"/>
      <c r="AF689" s="14"/>
      <c r="AG689" s="14"/>
      <c r="AH689" s="14"/>
      <c r="AI689" s="14"/>
      <c r="AJ689" s="14"/>
      <c r="AK689" s="14"/>
      <c r="AL689" s="14"/>
      <c r="AM689" s="14"/>
      <c r="AN689" s="14"/>
      <c r="AO689" s="14"/>
      <c r="AP689" s="14"/>
      <c r="AQ689" s="14"/>
    </row>
    <row r="690" spans="1:43" s="15" customFormat="1" ht="20.149999999999999" customHeight="1" x14ac:dyDescent="0.2">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c r="AA690" s="14"/>
      <c r="AB690" s="14"/>
      <c r="AC690" s="14"/>
      <c r="AD690" s="14"/>
      <c r="AE690" s="14"/>
      <c r="AF690" s="14"/>
      <c r="AG690" s="14"/>
      <c r="AH690" s="14"/>
      <c r="AI690" s="14"/>
      <c r="AJ690" s="14"/>
      <c r="AK690" s="14"/>
      <c r="AL690" s="14"/>
      <c r="AM690" s="14"/>
      <c r="AN690" s="14"/>
      <c r="AO690" s="14"/>
      <c r="AP690" s="14"/>
      <c r="AQ690" s="14"/>
    </row>
    <row r="691" spans="1:43" s="15" customFormat="1" ht="20.149999999999999" customHeight="1" x14ac:dyDescent="0.2">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c r="AA691" s="14"/>
      <c r="AB691" s="14"/>
      <c r="AC691" s="14"/>
      <c r="AD691" s="14"/>
      <c r="AE691" s="14"/>
      <c r="AF691" s="14"/>
      <c r="AG691" s="14"/>
      <c r="AH691" s="14"/>
      <c r="AI691" s="14"/>
      <c r="AJ691" s="14"/>
      <c r="AK691" s="14"/>
      <c r="AL691" s="14"/>
      <c r="AM691" s="14"/>
      <c r="AN691" s="14"/>
      <c r="AO691" s="14"/>
      <c r="AP691" s="14"/>
      <c r="AQ691" s="14"/>
    </row>
    <row r="692" spans="1:43" s="15" customFormat="1" ht="20.149999999999999" customHeight="1" x14ac:dyDescent="0.2">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c r="AA692" s="14"/>
      <c r="AB692" s="14"/>
      <c r="AC692" s="14"/>
      <c r="AD692" s="14"/>
      <c r="AE692" s="14"/>
      <c r="AF692" s="14"/>
      <c r="AG692" s="14"/>
      <c r="AH692" s="14"/>
      <c r="AI692" s="14"/>
      <c r="AJ692" s="14"/>
      <c r="AK692" s="14"/>
      <c r="AL692" s="14"/>
      <c r="AM692" s="14"/>
      <c r="AN692" s="14"/>
      <c r="AO692" s="14"/>
      <c r="AP692" s="14"/>
      <c r="AQ692" s="14"/>
    </row>
    <row r="693" spans="1:43" s="15" customFormat="1" ht="20.149999999999999" customHeight="1" x14ac:dyDescent="0.2">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c r="AA693" s="14"/>
      <c r="AB693" s="14"/>
      <c r="AC693" s="14"/>
      <c r="AD693" s="14"/>
      <c r="AE693" s="14"/>
      <c r="AF693" s="14"/>
      <c r="AG693" s="14"/>
      <c r="AH693" s="14"/>
      <c r="AI693" s="14"/>
      <c r="AJ693" s="14"/>
      <c r="AK693" s="14"/>
      <c r="AL693" s="14"/>
      <c r="AM693" s="14"/>
      <c r="AN693" s="14"/>
      <c r="AO693" s="14"/>
      <c r="AP693" s="14"/>
      <c r="AQ693" s="14"/>
    </row>
    <row r="694" spans="1:43" s="15" customFormat="1" ht="20.149999999999999" customHeight="1" x14ac:dyDescent="0.2">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c r="AA694" s="14"/>
      <c r="AB694" s="14"/>
      <c r="AC694" s="14"/>
      <c r="AD694" s="14"/>
      <c r="AE694" s="14"/>
      <c r="AF694" s="14"/>
      <c r="AG694" s="14"/>
      <c r="AH694" s="14"/>
      <c r="AI694" s="14"/>
      <c r="AJ694" s="14"/>
      <c r="AK694" s="14"/>
      <c r="AL694" s="14"/>
      <c r="AM694" s="14"/>
      <c r="AN694" s="14"/>
      <c r="AO694" s="14"/>
      <c r="AP694" s="14"/>
      <c r="AQ694" s="14"/>
    </row>
    <row r="695" spans="1:43" s="15" customFormat="1" ht="20.149999999999999" customHeight="1" x14ac:dyDescent="0.2">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c r="AA695" s="14"/>
      <c r="AB695" s="14"/>
      <c r="AC695" s="14"/>
      <c r="AD695" s="14"/>
      <c r="AE695" s="14"/>
      <c r="AF695" s="14"/>
      <c r="AG695" s="14"/>
      <c r="AH695" s="14"/>
      <c r="AI695" s="14"/>
      <c r="AJ695" s="14"/>
      <c r="AK695" s="14"/>
      <c r="AL695" s="14"/>
      <c r="AM695" s="14"/>
      <c r="AN695" s="14"/>
      <c r="AO695" s="14"/>
      <c r="AP695" s="14"/>
      <c r="AQ695" s="14"/>
    </row>
    <row r="696" spans="1:43" s="15" customFormat="1" ht="20.149999999999999" customHeight="1" x14ac:dyDescent="0.2">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c r="AA696" s="14"/>
      <c r="AB696" s="14"/>
      <c r="AC696" s="14"/>
      <c r="AD696" s="14"/>
      <c r="AE696" s="14"/>
      <c r="AF696" s="14"/>
      <c r="AG696" s="14"/>
      <c r="AH696" s="14"/>
      <c r="AI696" s="14"/>
      <c r="AJ696" s="14"/>
      <c r="AK696" s="14"/>
      <c r="AL696" s="14"/>
      <c r="AM696" s="14"/>
      <c r="AN696" s="14"/>
      <c r="AO696" s="14"/>
      <c r="AP696" s="14"/>
      <c r="AQ696" s="14"/>
    </row>
    <row r="697" spans="1:43" s="15" customFormat="1" ht="20.149999999999999" customHeight="1" x14ac:dyDescent="0.2">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c r="AA697" s="14"/>
      <c r="AB697" s="14"/>
      <c r="AC697" s="14"/>
      <c r="AD697" s="14"/>
      <c r="AE697" s="14"/>
      <c r="AF697" s="14"/>
      <c r="AG697" s="14"/>
      <c r="AH697" s="14"/>
      <c r="AI697" s="14"/>
      <c r="AJ697" s="14"/>
      <c r="AK697" s="14"/>
      <c r="AL697" s="14"/>
      <c r="AM697" s="14"/>
      <c r="AN697" s="14"/>
      <c r="AO697" s="14"/>
      <c r="AP697" s="14"/>
      <c r="AQ697" s="14"/>
    </row>
    <row r="698" spans="1:43" s="15" customFormat="1" ht="20.149999999999999" customHeight="1" x14ac:dyDescent="0.2">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c r="AA698" s="14"/>
      <c r="AB698" s="14"/>
      <c r="AC698" s="14"/>
      <c r="AD698" s="14"/>
      <c r="AE698" s="14"/>
      <c r="AF698" s="14"/>
      <c r="AG698" s="14"/>
      <c r="AH698" s="14"/>
      <c r="AI698" s="14"/>
      <c r="AJ698" s="14"/>
      <c r="AK698" s="14"/>
      <c r="AL698" s="14"/>
      <c r="AM698" s="14"/>
      <c r="AN698" s="14"/>
      <c r="AO698" s="14"/>
      <c r="AP698" s="14"/>
      <c r="AQ698" s="14"/>
    </row>
    <row r="699" spans="1:43" s="15" customFormat="1" ht="20.149999999999999" customHeight="1" x14ac:dyDescent="0.2">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c r="AA699" s="14"/>
      <c r="AB699" s="14"/>
      <c r="AC699" s="14"/>
      <c r="AD699" s="14"/>
      <c r="AE699" s="14"/>
      <c r="AF699" s="14"/>
      <c r="AG699" s="14"/>
      <c r="AH699" s="14"/>
      <c r="AI699" s="14"/>
      <c r="AJ699" s="14"/>
      <c r="AK699" s="14"/>
      <c r="AL699" s="14"/>
      <c r="AM699" s="14"/>
      <c r="AN699" s="14"/>
      <c r="AO699" s="14"/>
      <c r="AP699" s="14"/>
      <c r="AQ699" s="14"/>
    </row>
    <row r="700" spans="1:43" s="15" customFormat="1" ht="20.149999999999999" customHeight="1" x14ac:dyDescent="0.2">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c r="AA700" s="14"/>
      <c r="AB700" s="14"/>
      <c r="AC700" s="14"/>
      <c r="AD700" s="14"/>
      <c r="AE700" s="14"/>
      <c r="AF700" s="14"/>
      <c r="AG700" s="14"/>
      <c r="AH700" s="14"/>
      <c r="AI700" s="14"/>
      <c r="AJ700" s="14"/>
      <c r="AK700" s="14"/>
      <c r="AL700" s="14"/>
      <c r="AM700" s="14"/>
      <c r="AN700" s="14"/>
      <c r="AO700" s="14"/>
      <c r="AP700" s="14"/>
      <c r="AQ700" s="14"/>
    </row>
    <row r="701" spans="1:43" s="15" customFormat="1" ht="20.149999999999999" customHeight="1" x14ac:dyDescent="0.2">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c r="AA701" s="14"/>
      <c r="AB701" s="14"/>
      <c r="AC701" s="14"/>
      <c r="AD701" s="14"/>
      <c r="AE701" s="14"/>
      <c r="AF701" s="14"/>
      <c r="AG701" s="14"/>
      <c r="AH701" s="14"/>
      <c r="AI701" s="14"/>
      <c r="AJ701" s="14"/>
      <c r="AK701" s="14"/>
      <c r="AL701" s="14"/>
      <c r="AM701" s="14"/>
      <c r="AN701" s="14"/>
      <c r="AO701" s="14"/>
      <c r="AP701" s="14"/>
      <c r="AQ701" s="14"/>
    </row>
    <row r="702" spans="1:43" s="15" customFormat="1" ht="20.149999999999999" customHeight="1" x14ac:dyDescent="0.2">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c r="AA702" s="14"/>
      <c r="AB702" s="14"/>
      <c r="AC702" s="14"/>
      <c r="AD702" s="14"/>
      <c r="AE702" s="14"/>
      <c r="AF702" s="14"/>
      <c r="AG702" s="14"/>
      <c r="AH702" s="14"/>
      <c r="AI702" s="14"/>
      <c r="AJ702" s="14"/>
      <c r="AK702" s="14"/>
      <c r="AL702" s="14"/>
      <c r="AM702" s="14"/>
      <c r="AN702" s="14"/>
      <c r="AO702" s="14"/>
      <c r="AP702" s="14"/>
      <c r="AQ702" s="14"/>
    </row>
    <row r="703" spans="1:43" s="15" customFormat="1" ht="20.149999999999999" customHeight="1" x14ac:dyDescent="0.2">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c r="AA703" s="14"/>
      <c r="AB703" s="14"/>
      <c r="AC703" s="14"/>
      <c r="AD703" s="14"/>
      <c r="AE703" s="14"/>
      <c r="AF703" s="14"/>
      <c r="AG703" s="14"/>
      <c r="AH703" s="14"/>
      <c r="AI703" s="14"/>
      <c r="AJ703" s="14"/>
      <c r="AK703" s="14"/>
      <c r="AL703" s="14"/>
      <c r="AM703" s="14"/>
      <c r="AN703" s="14"/>
      <c r="AO703" s="14"/>
      <c r="AP703" s="14"/>
      <c r="AQ703" s="14"/>
    </row>
    <row r="704" spans="1:43" s="15" customFormat="1" ht="20.149999999999999" customHeight="1" x14ac:dyDescent="0.2">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c r="AA704" s="14"/>
      <c r="AB704" s="14"/>
      <c r="AC704" s="14"/>
      <c r="AD704" s="14"/>
      <c r="AE704" s="14"/>
      <c r="AF704" s="14"/>
      <c r="AG704" s="14"/>
      <c r="AH704" s="14"/>
      <c r="AI704" s="14"/>
      <c r="AJ704" s="14"/>
      <c r="AK704" s="14"/>
      <c r="AL704" s="14"/>
      <c r="AM704" s="14"/>
      <c r="AN704" s="14"/>
      <c r="AO704" s="14"/>
      <c r="AP704" s="14"/>
      <c r="AQ704" s="14"/>
    </row>
    <row r="705" spans="1:43" s="15" customFormat="1" ht="20.149999999999999" customHeight="1" x14ac:dyDescent="0.2">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c r="AA705" s="14"/>
      <c r="AB705" s="14"/>
      <c r="AC705" s="14"/>
      <c r="AD705" s="14"/>
      <c r="AE705" s="14"/>
      <c r="AF705" s="14"/>
      <c r="AG705" s="14"/>
      <c r="AH705" s="14"/>
      <c r="AI705" s="14"/>
      <c r="AJ705" s="14"/>
      <c r="AK705" s="14"/>
      <c r="AL705" s="14"/>
      <c r="AM705" s="14"/>
      <c r="AN705" s="14"/>
      <c r="AO705" s="14"/>
      <c r="AP705" s="14"/>
      <c r="AQ705" s="14"/>
    </row>
    <row r="706" spans="1:43" s="15" customFormat="1" ht="20.149999999999999" customHeight="1" x14ac:dyDescent="0.2">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c r="AA706" s="14"/>
      <c r="AB706" s="14"/>
      <c r="AC706" s="14"/>
      <c r="AD706" s="14"/>
      <c r="AE706" s="14"/>
      <c r="AF706" s="14"/>
      <c r="AG706" s="14"/>
      <c r="AH706" s="14"/>
      <c r="AI706" s="14"/>
      <c r="AJ706" s="14"/>
      <c r="AK706" s="14"/>
      <c r="AL706" s="14"/>
      <c r="AM706" s="14"/>
      <c r="AN706" s="14"/>
      <c r="AO706" s="14"/>
      <c r="AP706" s="14"/>
      <c r="AQ706" s="14"/>
    </row>
    <row r="707" spans="1:43" s="15" customFormat="1" ht="20.149999999999999" customHeight="1" x14ac:dyDescent="0.2">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c r="AA707" s="14"/>
      <c r="AB707" s="14"/>
      <c r="AC707" s="14"/>
      <c r="AD707" s="14"/>
      <c r="AE707" s="14"/>
      <c r="AF707" s="14"/>
      <c r="AG707" s="14"/>
      <c r="AH707" s="14"/>
      <c r="AI707" s="14"/>
      <c r="AJ707" s="14"/>
      <c r="AK707" s="14"/>
      <c r="AL707" s="14"/>
      <c r="AM707" s="14"/>
      <c r="AN707" s="14"/>
      <c r="AO707" s="14"/>
      <c r="AP707" s="14"/>
      <c r="AQ707" s="14"/>
    </row>
    <row r="708" spans="1:43" s="15" customFormat="1" ht="20.149999999999999" customHeight="1" x14ac:dyDescent="0.2">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c r="AA708" s="14"/>
      <c r="AB708" s="14"/>
      <c r="AC708" s="14"/>
      <c r="AD708" s="14"/>
      <c r="AE708" s="14"/>
      <c r="AF708" s="14"/>
      <c r="AG708" s="14"/>
      <c r="AH708" s="14"/>
      <c r="AI708" s="14"/>
      <c r="AJ708" s="14"/>
      <c r="AK708" s="14"/>
      <c r="AL708" s="14"/>
      <c r="AM708" s="14"/>
      <c r="AN708" s="14"/>
      <c r="AO708" s="14"/>
      <c r="AP708" s="14"/>
      <c r="AQ708" s="14"/>
    </row>
    <row r="709" spans="1:43" s="15" customFormat="1" ht="20.149999999999999" customHeight="1" x14ac:dyDescent="0.2">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c r="AA709" s="14"/>
      <c r="AB709" s="14"/>
      <c r="AC709" s="14"/>
      <c r="AD709" s="14"/>
      <c r="AE709" s="14"/>
      <c r="AF709" s="14"/>
      <c r="AG709" s="14"/>
      <c r="AH709" s="14"/>
      <c r="AI709" s="14"/>
      <c r="AJ709" s="14"/>
      <c r="AK709" s="14"/>
      <c r="AL709" s="14"/>
      <c r="AM709" s="14"/>
      <c r="AN709" s="14"/>
      <c r="AO709" s="14"/>
      <c r="AP709" s="14"/>
      <c r="AQ709" s="14"/>
    </row>
    <row r="710" spans="1:43" s="15" customFormat="1" ht="20.149999999999999" customHeight="1" x14ac:dyDescent="0.2">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c r="AA710" s="14"/>
      <c r="AB710" s="14"/>
      <c r="AC710" s="14"/>
      <c r="AD710" s="14"/>
      <c r="AE710" s="14"/>
      <c r="AF710" s="14"/>
      <c r="AG710" s="14"/>
      <c r="AH710" s="14"/>
      <c r="AI710" s="14"/>
      <c r="AJ710" s="14"/>
      <c r="AK710" s="14"/>
      <c r="AL710" s="14"/>
      <c r="AM710" s="14"/>
      <c r="AN710" s="14"/>
      <c r="AO710" s="14"/>
      <c r="AP710" s="14"/>
      <c r="AQ710" s="14"/>
    </row>
    <row r="711" spans="1:43" s="15" customFormat="1" ht="20.149999999999999" customHeight="1" x14ac:dyDescent="0.2">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c r="AA711" s="14"/>
      <c r="AB711" s="14"/>
      <c r="AC711" s="14"/>
      <c r="AD711" s="14"/>
      <c r="AE711" s="14"/>
      <c r="AF711" s="14"/>
      <c r="AG711" s="14"/>
      <c r="AH711" s="14"/>
      <c r="AI711" s="14"/>
      <c r="AJ711" s="14"/>
      <c r="AK711" s="14"/>
      <c r="AL711" s="14"/>
      <c r="AM711" s="14"/>
      <c r="AN711" s="14"/>
      <c r="AO711" s="14"/>
      <c r="AP711" s="14"/>
      <c r="AQ711" s="14"/>
    </row>
    <row r="712" spans="1:43" s="15" customFormat="1" ht="20.149999999999999" customHeight="1" x14ac:dyDescent="0.2">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c r="AA712" s="14"/>
      <c r="AB712" s="14"/>
      <c r="AC712" s="14"/>
      <c r="AD712" s="14"/>
      <c r="AE712" s="14"/>
      <c r="AF712" s="14"/>
      <c r="AG712" s="14"/>
      <c r="AH712" s="14"/>
      <c r="AI712" s="14"/>
      <c r="AJ712" s="14"/>
      <c r="AK712" s="14"/>
      <c r="AL712" s="14"/>
      <c r="AM712" s="14"/>
      <c r="AN712" s="14"/>
      <c r="AO712" s="14"/>
      <c r="AP712" s="14"/>
      <c r="AQ712" s="14"/>
    </row>
    <row r="713" spans="1:43" s="15" customFormat="1" ht="20.149999999999999" customHeight="1" x14ac:dyDescent="0.2">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c r="AA713" s="14"/>
      <c r="AB713" s="14"/>
      <c r="AC713" s="14"/>
      <c r="AD713" s="14"/>
      <c r="AE713" s="14"/>
      <c r="AF713" s="14"/>
      <c r="AG713" s="14"/>
      <c r="AH713" s="14"/>
      <c r="AI713" s="14"/>
      <c r="AJ713" s="14"/>
      <c r="AK713" s="14"/>
      <c r="AL713" s="14"/>
      <c r="AM713" s="14"/>
      <c r="AN713" s="14"/>
      <c r="AO713" s="14"/>
      <c r="AP713" s="14"/>
      <c r="AQ713" s="14"/>
    </row>
    <row r="714" spans="1:43" s="15" customFormat="1" ht="20.149999999999999" customHeight="1" x14ac:dyDescent="0.2">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c r="AA714" s="14"/>
      <c r="AB714" s="14"/>
      <c r="AC714" s="14"/>
      <c r="AD714" s="14"/>
      <c r="AE714" s="14"/>
      <c r="AF714" s="14"/>
      <c r="AG714" s="14"/>
      <c r="AH714" s="14"/>
      <c r="AI714" s="14"/>
      <c r="AJ714" s="14"/>
      <c r="AK714" s="14"/>
      <c r="AL714" s="14"/>
      <c r="AM714" s="14"/>
      <c r="AN714" s="14"/>
      <c r="AO714" s="14"/>
      <c r="AP714" s="14"/>
      <c r="AQ714" s="14"/>
    </row>
    <row r="715" spans="1:43" s="15" customFormat="1" ht="20.149999999999999" customHeight="1" x14ac:dyDescent="0.2">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c r="AA715" s="14"/>
      <c r="AB715" s="14"/>
      <c r="AC715" s="14"/>
      <c r="AD715" s="14"/>
      <c r="AE715" s="14"/>
      <c r="AF715" s="14"/>
      <c r="AG715" s="14"/>
      <c r="AH715" s="14"/>
      <c r="AI715" s="14"/>
      <c r="AJ715" s="14"/>
      <c r="AK715" s="14"/>
      <c r="AL715" s="14"/>
      <c r="AM715" s="14"/>
      <c r="AN715" s="14"/>
      <c r="AO715" s="14"/>
      <c r="AP715" s="14"/>
      <c r="AQ715" s="14"/>
    </row>
    <row r="716" spans="1:43" s="15" customFormat="1" ht="20.149999999999999" customHeight="1" x14ac:dyDescent="0.2">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c r="AA716" s="14"/>
      <c r="AB716" s="14"/>
      <c r="AC716" s="14"/>
      <c r="AD716" s="14"/>
      <c r="AE716" s="14"/>
      <c r="AF716" s="14"/>
      <c r="AG716" s="14"/>
      <c r="AH716" s="14"/>
      <c r="AI716" s="14"/>
      <c r="AJ716" s="14"/>
      <c r="AK716" s="14"/>
      <c r="AL716" s="14"/>
      <c r="AM716" s="14"/>
      <c r="AN716" s="14"/>
      <c r="AO716" s="14"/>
      <c r="AP716" s="14"/>
      <c r="AQ716" s="14"/>
    </row>
    <row r="717" spans="1:43" s="15" customFormat="1" ht="20.149999999999999" customHeight="1" x14ac:dyDescent="0.2">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c r="AA717" s="14"/>
      <c r="AB717" s="14"/>
      <c r="AC717" s="14"/>
      <c r="AD717" s="14"/>
      <c r="AE717" s="14"/>
      <c r="AF717" s="14"/>
      <c r="AG717" s="14"/>
      <c r="AH717" s="14"/>
      <c r="AI717" s="14"/>
      <c r="AJ717" s="14"/>
      <c r="AK717" s="14"/>
      <c r="AL717" s="14"/>
      <c r="AM717" s="14"/>
      <c r="AN717" s="14"/>
      <c r="AO717" s="14"/>
      <c r="AP717" s="14"/>
      <c r="AQ717" s="14"/>
    </row>
    <row r="718" spans="1:43" s="15" customFormat="1" ht="20.149999999999999" customHeight="1" x14ac:dyDescent="0.2">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c r="AA718" s="14"/>
      <c r="AB718" s="14"/>
      <c r="AC718" s="14"/>
      <c r="AD718" s="14"/>
      <c r="AE718" s="14"/>
      <c r="AF718" s="14"/>
      <c r="AG718" s="14"/>
      <c r="AH718" s="14"/>
      <c r="AI718" s="14"/>
      <c r="AJ718" s="14"/>
      <c r="AK718" s="14"/>
      <c r="AL718" s="14"/>
      <c r="AM718" s="14"/>
      <c r="AN718" s="14"/>
      <c r="AO718" s="14"/>
      <c r="AP718" s="14"/>
      <c r="AQ718" s="14"/>
    </row>
    <row r="719" spans="1:43" s="15" customFormat="1" ht="20.149999999999999" customHeight="1" x14ac:dyDescent="0.2">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c r="AA719" s="14"/>
      <c r="AB719" s="14"/>
      <c r="AC719" s="14"/>
      <c r="AD719" s="14"/>
      <c r="AE719" s="14"/>
      <c r="AF719" s="14"/>
      <c r="AG719" s="14"/>
      <c r="AH719" s="14"/>
      <c r="AI719" s="14"/>
      <c r="AJ719" s="14"/>
      <c r="AK719" s="14"/>
      <c r="AL719" s="14"/>
      <c r="AM719" s="14"/>
      <c r="AN719" s="14"/>
      <c r="AO719" s="14"/>
      <c r="AP719" s="14"/>
      <c r="AQ719" s="14"/>
    </row>
    <row r="720" spans="1:43" s="15" customFormat="1" ht="20.149999999999999" customHeight="1" x14ac:dyDescent="0.2">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c r="AA720" s="14"/>
      <c r="AB720" s="14"/>
      <c r="AC720" s="14"/>
      <c r="AD720" s="14"/>
      <c r="AE720" s="14"/>
      <c r="AF720" s="14"/>
      <c r="AG720" s="14"/>
      <c r="AH720" s="14"/>
      <c r="AI720" s="14"/>
      <c r="AJ720" s="14"/>
      <c r="AK720" s="14"/>
      <c r="AL720" s="14"/>
      <c r="AM720" s="14"/>
      <c r="AN720" s="14"/>
      <c r="AO720" s="14"/>
      <c r="AP720" s="14"/>
      <c r="AQ720" s="14"/>
    </row>
    <row r="721" spans="1:43" s="15" customFormat="1" ht="20.149999999999999" customHeight="1" x14ac:dyDescent="0.2">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c r="AA721" s="14"/>
      <c r="AB721" s="14"/>
      <c r="AC721" s="14"/>
      <c r="AD721" s="14"/>
      <c r="AE721" s="14"/>
      <c r="AF721" s="14"/>
      <c r="AG721" s="14"/>
      <c r="AH721" s="14"/>
      <c r="AI721" s="14"/>
      <c r="AJ721" s="14"/>
      <c r="AK721" s="14"/>
      <c r="AL721" s="14"/>
      <c r="AM721" s="14"/>
      <c r="AN721" s="14"/>
      <c r="AO721" s="14"/>
      <c r="AP721" s="14"/>
      <c r="AQ721" s="14"/>
    </row>
    <row r="722" spans="1:43" s="15" customFormat="1" ht="20.149999999999999" customHeight="1" x14ac:dyDescent="0.2">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c r="AA722" s="14"/>
      <c r="AB722" s="14"/>
      <c r="AC722" s="14"/>
      <c r="AD722" s="14"/>
      <c r="AE722" s="14"/>
      <c r="AF722" s="14"/>
      <c r="AG722" s="14"/>
      <c r="AH722" s="14"/>
      <c r="AI722" s="14"/>
      <c r="AJ722" s="14"/>
      <c r="AK722" s="14"/>
      <c r="AL722" s="14"/>
      <c r="AM722" s="14"/>
      <c r="AN722" s="14"/>
      <c r="AO722" s="14"/>
      <c r="AP722" s="14"/>
      <c r="AQ722" s="14"/>
    </row>
    <row r="723" spans="1:43" s="15" customFormat="1" ht="20.149999999999999" customHeight="1" x14ac:dyDescent="0.2">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c r="AA723" s="14"/>
      <c r="AB723" s="14"/>
      <c r="AC723" s="14"/>
      <c r="AD723" s="14"/>
      <c r="AE723" s="14"/>
      <c r="AF723" s="14"/>
      <c r="AG723" s="14"/>
      <c r="AH723" s="14"/>
      <c r="AI723" s="14"/>
      <c r="AJ723" s="14"/>
      <c r="AK723" s="14"/>
      <c r="AL723" s="14"/>
      <c r="AM723" s="14"/>
      <c r="AN723" s="14"/>
      <c r="AO723" s="14"/>
      <c r="AP723" s="14"/>
      <c r="AQ723" s="14"/>
    </row>
    <row r="724" spans="1:43" s="15" customFormat="1" ht="20.149999999999999" customHeight="1" x14ac:dyDescent="0.2">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c r="AA724" s="14"/>
      <c r="AB724" s="14"/>
      <c r="AC724" s="14"/>
      <c r="AD724" s="14"/>
      <c r="AE724" s="14"/>
      <c r="AF724" s="14"/>
      <c r="AG724" s="14"/>
      <c r="AH724" s="14"/>
      <c r="AI724" s="14"/>
      <c r="AJ724" s="14"/>
      <c r="AK724" s="14"/>
      <c r="AL724" s="14"/>
      <c r="AM724" s="14"/>
      <c r="AN724" s="14"/>
      <c r="AO724" s="14"/>
      <c r="AP724" s="14"/>
      <c r="AQ724" s="14"/>
    </row>
    <row r="725" spans="1:43" s="15" customFormat="1" ht="20.149999999999999" customHeight="1" x14ac:dyDescent="0.2">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c r="AA725" s="14"/>
      <c r="AB725" s="14"/>
      <c r="AC725" s="14"/>
      <c r="AD725" s="14"/>
      <c r="AE725" s="14"/>
      <c r="AF725" s="14"/>
      <c r="AG725" s="14"/>
      <c r="AH725" s="14"/>
      <c r="AI725" s="14"/>
      <c r="AJ725" s="14"/>
      <c r="AK725" s="14"/>
      <c r="AL725" s="14"/>
      <c r="AM725" s="14"/>
      <c r="AN725" s="14"/>
      <c r="AO725" s="14"/>
      <c r="AP725" s="14"/>
      <c r="AQ725" s="14"/>
    </row>
    <row r="726" spans="1:43" s="15" customFormat="1" ht="20.149999999999999" customHeight="1" x14ac:dyDescent="0.2">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c r="AA726" s="14"/>
      <c r="AB726" s="14"/>
      <c r="AC726" s="14"/>
      <c r="AD726" s="14"/>
      <c r="AE726" s="14"/>
      <c r="AF726" s="14"/>
      <c r="AG726" s="14"/>
      <c r="AH726" s="14"/>
      <c r="AI726" s="14"/>
      <c r="AJ726" s="14"/>
      <c r="AK726" s="14"/>
      <c r="AL726" s="14"/>
      <c r="AM726" s="14"/>
      <c r="AN726" s="14"/>
      <c r="AO726" s="14"/>
      <c r="AP726" s="14"/>
      <c r="AQ726" s="14"/>
    </row>
    <row r="727" spans="1:43" s="15" customFormat="1" ht="20.149999999999999" customHeight="1" x14ac:dyDescent="0.2">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c r="AA727" s="14"/>
      <c r="AB727" s="14"/>
      <c r="AC727" s="14"/>
      <c r="AD727" s="14"/>
      <c r="AE727" s="14"/>
      <c r="AF727" s="14"/>
      <c r="AG727" s="14"/>
      <c r="AH727" s="14"/>
      <c r="AI727" s="14"/>
      <c r="AJ727" s="14"/>
      <c r="AK727" s="14"/>
      <c r="AL727" s="14"/>
      <c r="AM727" s="14"/>
      <c r="AN727" s="14"/>
      <c r="AO727" s="14"/>
      <c r="AP727" s="14"/>
      <c r="AQ727" s="14"/>
    </row>
    <row r="728" spans="1:43" s="15" customFormat="1" ht="20.149999999999999" customHeight="1" x14ac:dyDescent="0.2">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c r="AA728" s="14"/>
      <c r="AB728" s="14"/>
      <c r="AC728" s="14"/>
      <c r="AD728" s="14"/>
      <c r="AE728" s="14"/>
      <c r="AF728" s="14"/>
      <c r="AG728" s="14"/>
      <c r="AH728" s="14"/>
      <c r="AI728" s="14"/>
      <c r="AJ728" s="14"/>
      <c r="AK728" s="14"/>
      <c r="AL728" s="14"/>
      <c r="AM728" s="14"/>
      <c r="AN728" s="14"/>
      <c r="AO728" s="14"/>
      <c r="AP728" s="14"/>
      <c r="AQ728" s="14"/>
    </row>
    <row r="729" spans="1:43" s="15" customFormat="1" ht="20.149999999999999" customHeight="1" x14ac:dyDescent="0.2">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c r="AA729" s="14"/>
      <c r="AB729" s="14"/>
      <c r="AC729" s="14"/>
      <c r="AD729" s="14"/>
      <c r="AE729" s="14"/>
      <c r="AF729" s="14"/>
      <c r="AG729" s="14"/>
      <c r="AH729" s="14"/>
      <c r="AI729" s="14"/>
      <c r="AJ729" s="14"/>
      <c r="AK729" s="14"/>
      <c r="AL729" s="14"/>
      <c r="AM729" s="14"/>
      <c r="AN729" s="14"/>
      <c r="AO729" s="14"/>
      <c r="AP729" s="14"/>
      <c r="AQ729" s="14"/>
    </row>
    <row r="730" spans="1:43" s="15" customFormat="1" ht="20.149999999999999" customHeight="1" x14ac:dyDescent="0.2">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c r="AA730" s="14"/>
      <c r="AB730" s="14"/>
      <c r="AC730" s="14"/>
      <c r="AD730" s="14"/>
      <c r="AE730" s="14"/>
      <c r="AF730" s="14"/>
      <c r="AG730" s="14"/>
      <c r="AH730" s="14"/>
      <c r="AI730" s="14"/>
      <c r="AJ730" s="14"/>
      <c r="AK730" s="14"/>
      <c r="AL730" s="14"/>
      <c r="AM730" s="14"/>
      <c r="AN730" s="14"/>
      <c r="AO730" s="14"/>
      <c r="AP730" s="14"/>
      <c r="AQ730" s="14"/>
    </row>
    <row r="731" spans="1:43" s="15" customFormat="1" ht="20.149999999999999" customHeight="1" x14ac:dyDescent="0.2">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c r="AA731" s="14"/>
      <c r="AB731" s="14"/>
      <c r="AC731" s="14"/>
      <c r="AD731" s="14"/>
      <c r="AE731" s="14"/>
      <c r="AF731" s="14"/>
      <c r="AG731" s="14"/>
      <c r="AH731" s="14"/>
      <c r="AI731" s="14"/>
      <c r="AJ731" s="14"/>
      <c r="AK731" s="14"/>
      <c r="AL731" s="14"/>
      <c r="AM731" s="14"/>
      <c r="AN731" s="14"/>
      <c r="AO731" s="14"/>
      <c r="AP731" s="14"/>
      <c r="AQ731" s="14"/>
    </row>
    <row r="732" spans="1:43" s="15" customFormat="1" ht="20.149999999999999" customHeight="1" x14ac:dyDescent="0.2">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c r="AA732" s="14"/>
      <c r="AB732" s="14"/>
      <c r="AC732" s="14"/>
      <c r="AD732" s="14"/>
      <c r="AE732" s="14"/>
      <c r="AF732" s="14"/>
      <c r="AG732" s="14"/>
      <c r="AH732" s="14"/>
      <c r="AI732" s="14"/>
      <c r="AJ732" s="14"/>
      <c r="AK732" s="14"/>
      <c r="AL732" s="14"/>
      <c r="AM732" s="14"/>
      <c r="AN732" s="14"/>
      <c r="AO732" s="14"/>
      <c r="AP732" s="14"/>
      <c r="AQ732" s="14"/>
    </row>
    <row r="733" spans="1:43" s="15" customFormat="1" ht="20.149999999999999" customHeight="1" x14ac:dyDescent="0.2">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c r="AA733" s="14"/>
      <c r="AB733" s="14"/>
      <c r="AC733" s="14"/>
      <c r="AD733" s="14"/>
      <c r="AE733" s="14"/>
      <c r="AF733" s="14"/>
      <c r="AG733" s="14"/>
      <c r="AH733" s="14"/>
      <c r="AI733" s="14"/>
      <c r="AJ733" s="14"/>
      <c r="AK733" s="14"/>
      <c r="AL733" s="14"/>
      <c r="AM733" s="14"/>
      <c r="AN733" s="14"/>
      <c r="AO733" s="14"/>
      <c r="AP733" s="14"/>
      <c r="AQ733" s="14"/>
    </row>
    <row r="734" spans="1:43" s="15" customFormat="1" ht="20.149999999999999" customHeight="1" x14ac:dyDescent="0.2">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c r="AA734" s="14"/>
      <c r="AB734" s="14"/>
      <c r="AC734" s="14"/>
      <c r="AD734" s="14"/>
      <c r="AE734" s="14"/>
      <c r="AF734" s="14"/>
      <c r="AG734" s="14"/>
      <c r="AH734" s="14"/>
      <c r="AI734" s="14"/>
      <c r="AJ734" s="14"/>
      <c r="AK734" s="14"/>
      <c r="AL734" s="14"/>
      <c r="AM734" s="14"/>
      <c r="AN734" s="14"/>
      <c r="AO734" s="14"/>
      <c r="AP734" s="14"/>
      <c r="AQ734" s="14"/>
    </row>
    <row r="735" spans="1:43" s="15" customFormat="1" ht="20.149999999999999" customHeight="1" x14ac:dyDescent="0.2">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c r="AA735" s="14"/>
      <c r="AB735" s="14"/>
      <c r="AC735" s="14"/>
      <c r="AD735" s="14"/>
      <c r="AE735" s="14"/>
      <c r="AF735" s="14"/>
      <c r="AG735" s="14"/>
      <c r="AH735" s="14"/>
      <c r="AI735" s="14"/>
      <c r="AJ735" s="14"/>
      <c r="AK735" s="14"/>
      <c r="AL735" s="14"/>
      <c r="AM735" s="14"/>
      <c r="AN735" s="14"/>
      <c r="AO735" s="14"/>
      <c r="AP735" s="14"/>
      <c r="AQ735" s="14"/>
    </row>
    <row r="736" spans="1:43" s="15" customFormat="1" ht="20.149999999999999" customHeight="1" x14ac:dyDescent="0.2">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c r="AA736" s="14"/>
      <c r="AB736" s="14"/>
      <c r="AC736" s="14"/>
      <c r="AD736" s="14"/>
      <c r="AE736" s="14"/>
      <c r="AF736" s="14"/>
      <c r="AG736" s="14"/>
      <c r="AH736" s="14"/>
      <c r="AI736" s="14"/>
      <c r="AJ736" s="14"/>
      <c r="AK736" s="14"/>
      <c r="AL736" s="14"/>
      <c r="AM736" s="14"/>
      <c r="AN736" s="14"/>
      <c r="AO736" s="14"/>
      <c r="AP736" s="14"/>
      <c r="AQ736" s="14"/>
    </row>
    <row r="737" spans="1:43" s="15" customFormat="1" ht="20.149999999999999" customHeight="1" x14ac:dyDescent="0.2">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c r="AA737" s="14"/>
      <c r="AB737" s="14"/>
      <c r="AC737" s="14"/>
      <c r="AD737" s="14"/>
      <c r="AE737" s="14"/>
      <c r="AF737" s="14"/>
      <c r="AG737" s="14"/>
      <c r="AH737" s="14"/>
      <c r="AI737" s="14"/>
      <c r="AJ737" s="14"/>
      <c r="AK737" s="14"/>
      <c r="AL737" s="14"/>
      <c r="AM737" s="14"/>
      <c r="AN737" s="14"/>
      <c r="AO737" s="14"/>
      <c r="AP737" s="14"/>
      <c r="AQ737" s="14"/>
    </row>
    <row r="738" spans="1:43" s="15" customFormat="1" ht="20.149999999999999" customHeight="1" x14ac:dyDescent="0.2">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c r="AA738" s="14"/>
      <c r="AB738" s="14"/>
      <c r="AC738" s="14"/>
      <c r="AD738" s="14"/>
      <c r="AE738" s="14"/>
      <c r="AF738" s="14"/>
      <c r="AG738" s="14"/>
      <c r="AH738" s="14"/>
      <c r="AI738" s="14"/>
      <c r="AJ738" s="14"/>
      <c r="AK738" s="14"/>
      <c r="AL738" s="14"/>
      <c r="AM738" s="14"/>
      <c r="AN738" s="14"/>
      <c r="AO738" s="14"/>
      <c r="AP738" s="14"/>
      <c r="AQ738" s="14"/>
    </row>
    <row r="739" spans="1:43" s="15" customFormat="1" ht="20.149999999999999" customHeight="1" x14ac:dyDescent="0.2">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c r="AA739" s="14"/>
      <c r="AB739" s="14"/>
      <c r="AC739" s="14"/>
      <c r="AD739" s="14"/>
      <c r="AE739" s="14"/>
      <c r="AF739" s="14"/>
      <c r="AG739" s="14"/>
      <c r="AH739" s="14"/>
      <c r="AI739" s="14"/>
      <c r="AJ739" s="14"/>
      <c r="AK739" s="14"/>
      <c r="AL739" s="14"/>
      <c r="AM739" s="14"/>
      <c r="AN739" s="14"/>
      <c r="AO739" s="14"/>
      <c r="AP739" s="14"/>
      <c r="AQ739" s="14"/>
    </row>
    <row r="740" spans="1:43" s="15" customFormat="1" ht="20.149999999999999" customHeight="1" x14ac:dyDescent="0.2">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c r="AA740" s="14"/>
      <c r="AB740" s="14"/>
      <c r="AC740" s="14"/>
      <c r="AD740" s="14"/>
      <c r="AE740" s="14"/>
      <c r="AF740" s="14"/>
      <c r="AG740" s="14"/>
      <c r="AH740" s="14"/>
      <c r="AI740" s="14"/>
      <c r="AJ740" s="14"/>
      <c r="AK740" s="14"/>
      <c r="AL740" s="14"/>
      <c r="AM740" s="14"/>
      <c r="AN740" s="14"/>
      <c r="AO740" s="14"/>
      <c r="AP740" s="14"/>
      <c r="AQ740" s="14"/>
    </row>
    <row r="741" spans="1:43" s="15" customFormat="1" ht="20.149999999999999" customHeight="1" x14ac:dyDescent="0.2">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c r="AA741" s="14"/>
      <c r="AB741" s="14"/>
      <c r="AC741" s="14"/>
      <c r="AD741" s="14"/>
      <c r="AE741" s="14"/>
      <c r="AF741" s="14"/>
      <c r="AG741" s="14"/>
      <c r="AH741" s="14"/>
      <c r="AI741" s="14"/>
      <c r="AJ741" s="14"/>
      <c r="AK741" s="14"/>
      <c r="AL741" s="14"/>
      <c r="AM741" s="14"/>
      <c r="AN741" s="14"/>
      <c r="AO741" s="14"/>
      <c r="AP741" s="14"/>
      <c r="AQ741" s="14"/>
    </row>
    <row r="742" spans="1:43" s="15" customFormat="1" ht="20.149999999999999" customHeight="1" x14ac:dyDescent="0.2">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c r="AA742" s="14"/>
      <c r="AB742" s="14"/>
      <c r="AC742" s="14"/>
      <c r="AD742" s="14"/>
      <c r="AE742" s="14"/>
      <c r="AF742" s="14"/>
      <c r="AG742" s="14"/>
      <c r="AH742" s="14"/>
      <c r="AI742" s="14"/>
      <c r="AJ742" s="14"/>
      <c r="AK742" s="14"/>
      <c r="AL742" s="14"/>
      <c r="AM742" s="14"/>
      <c r="AN742" s="14"/>
      <c r="AO742" s="14"/>
      <c r="AP742" s="14"/>
      <c r="AQ742" s="14"/>
    </row>
    <row r="743" spans="1:43" s="15" customFormat="1" ht="20.149999999999999" customHeight="1" x14ac:dyDescent="0.2">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c r="AA743" s="14"/>
      <c r="AB743" s="14"/>
      <c r="AC743" s="14"/>
      <c r="AD743" s="14"/>
      <c r="AE743" s="14"/>
      <c r="AF743" s="14"/>
      <c r="AG743" s="14"/>
      <c r="AH743" s="14"/>
      <c r="AI743" s="14"/>
      <c r="AJ743" s="14"/>
      <c r="AK743" s="14"/>
      <c r="AL743" s="14"/>
      <c r="AM743" s="14"/>
      <c r="AN743" s="14"/>
      <c r="AO743" s="14"/>
      <c r="AP743" s="14"/>
      <c r="AQ743" s="14"/>
    </row>
    <row r="744" spans="1:43" s="15" customFormat="1" ht="20.149999999999999" customHeight="1" x14ac:dyDescent="0.2">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c r="AA744" s="14"/>
      <c r="AB744" s="14"/>
      <c r="AC744" s="14"/>
      <c r="AD744" s="14"/>
      <c r="AE744" s="14"/>
      <c r="AF744" s="14"/>
      <c r="AG744" s="14"/>
      <c r="AH744" s="14"/>
      <c r="AI744" s="14"/>
      <c r="AJ744" s="14"/>
      <c r="AK744" s="14"/>
      <c r="AL744" s="14"/>
      <c r="AM744" s="14"/>
      <c r="AN744" s="14"/>
      <c r="AO744" s="14"/>
      <c r="AP744" s="14"/>
      <c r="AQ744" s="14"/>
    </row>
    <row r="745" spans="1:43" s="15" customFormat="1" ht="20.149999999999999" customHeight="1" x14ac:dyDescent="0.2">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c r="AA745" s="14"/>
      <c r="AB745" s="14"/>
      <c r="AC745" s="14"/>
      <c r="AD745" s="14"/>
      <c r="AE745" s="14"/>
      <c r="AF745" s="14"/>
      <c r="AG745" s="14"/>
      <c r="AH745" s="14"/>
      <c r="AI745" s="14"/>
      <c r="AJ745" s="14"/>
      <c r="AK745" s="14"/>
      <c r="AL745" s="14"/>
      <c r="AM745" s="14"/>
      <c r="AN745" s="14"/>
      <c r="AO745" s="14"/>
      <c r="AP745" s="14"/>
      <c r="AQ745" s="14"/>
    </row>
    <row r="746" spans="1:43" s="15" customFormat="1" ht="20.149999999999999" customHeight="1" x14ac:dyDescent="0.2">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c r="AA746" s="14"/>
      <c r="AB746" s="14"/>
      <c r="AC746" s="14"/>
      <c r="AD746" s="14"/>
      <c r="AE746" s="14"/>
      <c r="AF746" s="14"/>
      <c r="AG746" s="14"/>
      <c r="AH746" s="14"/>
      <c r="AI746" s="14"/>
      <c r="AJ746" s="14"/>
      <c r="AK746" s="14"/>
      <c r="AL746" s="14"/>
      <c r="AM746" s="14"/>
      <c r="AN746" s="14"/>
      <c r="AO746" s="14"/>
      <c r="AP746" s="14"/>
      <c r="AQ746" s="14"/>
    </row>
    <row r="747" spans="1:43" s="15" customFormat="1" ht="20.149999999999999" customHeight="1" x14ac:dyDescent="0.2">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c r="AA747" s="14"/>
      <c r="AB747" s="14"/>
      <c r="AC747" s="14"/>
      <c r="AD747" s="14"/>
      <c r="AE747" s="14"/>
      <c r="AF747" s="14"/>
      <c r="AG747" s="14"/>
      <c r="AH747" s="14"/>
      <c r="AI747" s="14"/>
      <c r="AJ747" s="14"/>
      <c r="AK747" s="14"/>
      <c r="AL747" s="14"/>
      <c r="AM747" s="14"/>
      <c r="AN747" s="14"/>
      <c r="AO747" s="14"/>
      <c r="AP747" s="14"/>
      <c r="AQ747" s="14"/>
    </row>
    <row r="748" spans="1:43" s="15" customFormat="1" ht="20.149999999999999" customHeight="1" x14ac:dyDescent="0.2">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c r="AA748" s="14"/>
      <c r="AB748" s="14"/>
      <c r="AC748" s="14"/>
      <c r="AD748" s="14"/>
      <c r="AE748" s="14"/>
      <c r="AF748" s="14"/>
      <c r="AG748" s="14"/>
      <c r="AH748" s="14"/>
      <c r="AI748" s="14"/>
      <c r="AJ748" s="14"/>
      <c r="AK748" s="14"/>
      <c r="AL748" s="14"/>
      <c r="AM748" s="14"/>
      <c r="AN748" s="14"/>
      <c r="AO748" s="14"/>
      <c r="AP748" s="14"/>
      <c r="AQ748" s="14"/>
    </row>
    <row r="749" spans="1:43" s="15" customFormat="1" ht="20.149999999999999" customHeight="1" x14ac:dyDescent="0.2">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c r="AA749" s="14"/>
      <c r="AB749" s="14"/>
      <c r="AC749" s="14"/>
      <c r="AD749" s="14"/>
      <c r="AE749" s="14"/>
      <c r="AF749" s="14"/>
      <c r="AG749" s="14"/>
      <c r="AH749" s="14"/>
      <c r="AI749" s="14"/>
      <c r="AJ749" s="14"/>
      <c r="AK749" s="14"/>
      <c r="AL749" s="14"/>
      <c r="AM749" s="14"/>
      <c r="AN749" s="14"/>
      <c r="AO749" s="14"/>
      <c r="AP749" s="14"/>
      <c r="AQ749" s="14"/>
    </row>
    <row r="750" spans="1:43" s="15" customFormat="1" ht="20.149999999999999" customHeight="1" x14ac:dyDescent="0.2">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c r="AA750" s="14"/>
      <c r="AB750" s="14"/>
      <c r="AC750" s="14"/>
      <c r="AD750" s="14"/>
      <c r="AE750" s="14"/>
      <c r="AF750" s="14"/>
      <c r="AG750" s="14"/>
      <c r="AH750" s="14"/>
      <c r="AI750" s="14"/>
      <c r="AJ750" s="14"/>
      <c r="AK750" s="14"/>
      <c r="AL750" s="14"/>
      <c r="AM750" s="14"/>
      <c r="AN750" s="14"/>
      <c r="AO750" s="14"/>
      <c r="AP750" s="14"/>
      <c r="AQ750" s="14"/>
    </row>
    <row r="751" spans="1:43" s="15" customFormat="1" ht="20.149999999999999" customHeight="1" x14ac:dyDescent="0.2">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c r="AA751" s="14"/>
      <c r="AB751" s="14"/>
      <c r="AC751" s="14"/>
      <c r="AD751" s="14"/>
      <c r="AE751" s="14"/>
      <c r="AF751" s="14"/>
      <c r="AG751" s="14"/>
      <c r="AH751" s="14"/>
      <c r="AI751" s="14"/>
      <c r="AJ751" s="14"/>
      <c r="AK751" s="14"/>
      <c r="AL751" s="14"/>
      <c r="AM751" s="14"/>
      <c r="AN751" s="14"/>
      <c r="AO751" s="14"/>
      <c r="AP751" s="14"/>
      <c r="AQ751" s="14"/>
    </row>
    <row r="752" spans="1:43" s="15" customFormat="1" ht="20.149999999999999" customHeight="1" x14ac:dyDescent="0.2">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c r="AA752" s="14"/>
      <c r="AB752" s="14"/>
      <c r="AC752" s="14"/>
      <c r="AD752" s="14"/>
      <c r="AE752" s="14"/>
      <c r="AF752" s="14"/>
      <c r="AG752" s="14"/>
      <c r="AH752" s="14"/>
      <c r="AI752" s="14"/>
      <c r="AJ752" s="14"/>
      <c r="AK752" s="14"/>
      <c r="AL752" s="14"/>
      <c r="AM752" s="14"/>
      <c r="AN752" s="14"/>
      <c r="AO752" s="14"/>
      <c r="AP752" s="14"/>
      <c r="AQ752" s="14"/>
    </row>
    <row r="753" spans="1:43" s="15" customFormat="1" ht="20.149999999999999" customHeight="1" x14ac:dyDescent="0.2">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c r="AA753" s="14"/>
      <c r="AB753" s="14"/>
      <c r="AC753" s="14"/>
      <c r="AD753" s="14"/>
      <c r="AE753" s="14"/>
      <c r="AF753" s="14"/>
      <c r="AG753" s="14"/>
      <c r="AH753" s="14"/>
      <c r="AI753" s="14"/>
      <c r="AJ753" s="14"/>
      <c r="AK753" s="14"/>
      <c r="AL753" s="14"/>
      <c r="AM753" s="14"/>
      <c r="AN753" s="14"/>
      <c r="AO753" s="14"/>
      <c r="AP753" s="14"/>
      <c r="AQ753" s="14"/>
    </row>
    <row r="754" spans="1:43" s="15" customFormat="1" ht="20.149999999999999" customHeight="1" x14ac:dyDescent="0.2">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c r="AA754" s="14"/>
      <c r="AB754" s="14"/>
      <c r="AC754" s="14"/>
      <c r="AD754" s="14"/>
      <c r="AE754" s="14"/>
      <c r="AF754" s="14"/>
      <c r="AG754" s="14"/>
      <c r="AH754" s="14"/>
      <c r="AI754" s="14"/>
      <c r="AJ754" s="14"/>
      <c r="AK754" s="14"/>
      <c r="AL754" s="14"/>
      <c r="AM754" s="14"/>
      <c r="AN754" s="14"/>
      <c r="AO754" s="14"/>
      <c r="AP754" s="14"/>
      <c r="AQ754" s="14"/>
    </row>
    <row r="755" spans="1:43" s="15" customFormat="1" ht="20.149999999999999" customHeight="1" x14ac:dyDescent="0.2">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c r="AA755" s="14"/>
      <c r="AB755" s="14"/>
      <c r="AC755" s="14"/>
      <c r="AD755" s="14"/>
      <c r="AE755" s="14"/>
      <c r="AF755" s="14"/>
      <c r="AG755" s="14"/>
      <c r="AH755" s="14"/>
      <c r="AI755" s="14"/>
      <c r="AJ755" s="14"/>
      <c r="AK755" s="14"/>
      <c r="AL755" s="14"/>
      <c r="AM755" s="14"/>
      <c r="AN755" s="14"/>
      <c r="AO755" s="14"/>
      <c r="AP755" s="14"/>
      <c r="AQ755" s="14"/>
    </row>
    <row r="756" spans="1:43" s="15" customFormat="1" ht="20.149999999999999" customHeight="1" x14ac:dyDescent="0.2">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c r="AA756" s="14"/>
      <c r="AB756" s="14"/>
      <c r="AC756" s="14"/>
      <c r="AD756" s="14"/>
      <c r="AE756" s="14"/>
      <c r="AF756" s="14"/>
      <c r="AG756" s="14"/>
      <c r="AH756" s="14"/>
      <c r="AI756" s="14"/>
      <c r="AJ756" s="14"/>
      <c r="AK756" s="14"/>
      <c r="AL756" s="14"/>
      <c r="AM756" s="14"/>
      <c r="AN756" s="14"/>
      <c r="AO756" s="14"/>
      <c r="AP756" s="14"/>
      <c r="AQ756" s="14"/>
    </row>
    <row r="757" spans="1:43" s="15" customFormat="1" ht="20.149999999999999" customHeight="1" x14ac:dyDescent="0.2">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c r="AA757" s="14"/>
      <c r="AB757" s="14"/>
      <c r="AC757" s="14"/>
      <c r="AD757" s="14"/>
      <c r="AE757" s="14"/>
      <c r="AF757" s="14"/>
      <c r="AG757" s="14"/>
      <c r="AH757" s="14"/>
      <c r="AI757" s="14"/>
      <c r="AJ757" s="14"/>
      <c r="AK757" s="14"/>
      <c r="AL757" s="14"/>
      <c r="AM757" s="14"/>
      <c r="AN757" s="14"/>
      <c r="AO757" s="14"/>
      <c r="AP757" s="14"/>
      <c r="AQ757" s="14"/>
    </row>
    <row r="758" spans="1:43" s="15" customFormat="1" ht="20.149999999999999" customHeight="1" x14ac:dyDescent="0.2">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c r="AA758" s="14"/>
      <c r="AB758" s="14"/>
      <c r="AC758" s="14"/>
      <c r="AD758" s="14"/>
      <c r="AE758" s="14"/>
      <c r="AF758" s="14"/>
      <c r="AG758" s="14"/>
      <c r="AH758" s="14"/>
      <c r="AI758" s="14"/>
      <c r="AJ758" s="14"/>
      <c r="AK758" s="14"/>
      <c r="AL758" s="14"/>
      <c r="AM758" s="14"/>
      <c r="AN758" s="14"/>
      <c r="AO758" s="14"/>
      <c r="AP758" s="14"/>
      <c r="AQ758" s="14"/>
    </row>
    <row r="759" spans="1:43" s="15" customFormat="1" ht="20.149999999999999" customHeight="1" x14ac:dyDescent="0.2">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c r="AA759" s="14"/>
      <c r="AB759" s="14"/>
      <c r="AC759" s="14"/>
      <c r="AD759" s="14"/>
      <c r="AE759" s="14"/>
      <c r="AF759" s="14"/>
      <c r="AG759" s="14"/>
      <c r="AH759" s="14"/>
      <c r="AI759" s="14"/>
      <c r="AJ759" s="14"/>
      <c r="AK759" s="14"/>
      <c r="AL759" s="14"/>
      <c r="AM759" s="14"/>
      <c r="AN759" s="14"/>
      <c r="AO759" s="14"/>
      <c r="AP759" s="14"/>
      <c r="AQ759" s="14"/>
    </row>
    <row r="760" spans="1:43" s="15" customFormat="1" ht="20.149999999999999" customHeight="1" x14ac:dyDescent="0.2">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c r="AA760" s="14"/>
      <c r="AB760" s="14"/>
      <c r="AC760" s="14"/>
      <c r="AD760" s="14"/>
      <c r="AE760" s="14"/>
      <c r="AF760" s="14"/>
      <c r="AG760" s="14"/>
      <c r="AH760" s="14"/>
      <c r="AI760" s="14"/>
      <c r="AJ760" s="14"/>
      <c r="AK760" s="14"/>
      <c r="AL760" s="14"/>
      <c r="AM760" s="14"/>
      <c r="AN760" s="14"/>
      <c r="AO760" s="14"/>
      <c r="AP760" s="14"/>
      <c r="AQ760" s="14"/>
    </row>
    <row r="761" spans="1:43" s="15" customFormat="1" ht="20.149999999999999" customHeight="1" x14ac:dyDescent="0.2">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c r="AA761" s="14"/>
      <c r="AB761" s="14"/>
      <c r="AC761" s="14"/>
      <c r="AD761" s="14"/>
      <c r="AE761" s="14"/>
      <c r="AF761" s="14"/>
      <c r="AG761" s="14"/>
      <c r="AH761" s="14"/>
      <c r="AI761" s="14"/>
      <c r="AJ761" s="14"/>
      <c r="AK761" s="14"/>
      <c r="AL761" s="14"/>
      <c r="AM761" s="14"/>
      <c r="AN761" s="14"/>
      <c r="AO761" s="14"/>
      <c r="AP761" s="14"/>
      <c r="AQ761" s="14"/>
    </row>
    <row r="762" spans="1:43" s="15" customFormat="1" ht="20.149999999999999" customHeight="1" x14ac:dyDescent="0.2">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c r="AA762" s="14"/>
      <c r="AB762" s="14"/>
      <c r="AC762" s="14"/>
      <c r="AD762" s="14"/>
      <c r="AE762" s="14"/>
      <c r="AF762" s="14"/>
      <c r="AG762" s="14"/>
      <c r="AH762" s="14"/>
      <c r="AI762" s="14"/>
      <c r="AJ762" s="14"/>
      <c r="AK762" s="14"/>
      <c r="AL762" s="14"/>
      <c r="AM762" s="14"/>
      <c r="AN762" s="14"/>
      <c r="AO762" s="14"/>
      <c r="AP762" s="14"/>
      <c r="AQ762" s="14"/>
    </row>
    <row r="763" spans="1:43" s="15" customFormat="1" ht="20.149999999999999" customHeight="1" x14ac:dyDescent="0.2">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c r="AA763" s="14"/>
      <c r="AB763" s="14"/>
      <c r="AC763" s="14"/>
      <c r="AD763" s="14"/>
      <c r="AE763" s="14"/>
      <c r="AF763" s="14"/>
      <c r="AG763" s="14"/>
      <c r="AH763" s="14"/>
      <c r="AI763" s="14"/>
      <c r="AJ763" s="14"/>
      <c r="AK763" s="14"/>
      <c r="AL763" s="14"/>
      <c r="AM763" s="14"/>
      <c r="AN763" s="14"/>
      <c r="AO763" s="14"/>
      <c r="AP763" s="14"/>
      <c r="AQ763" s="14"/>
    </row>
    <row r="764" spans="1:43" s="15" customFormat="1" ht="20.149999999999999" customHeight="1" x14ac:dyDescent="0.2">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c r="AA764" s="14"/>
      <c r="AB764" s="14"/>
      <c r="AC764" s="14"/>
      <c r="AD764" s="14"/>
      <c r="AE764" s="14"/>
      <c r="AF764" s="14"/>
      <c r="AG764" s="14"/>
      <c r="AH764" s="14"/>
      <c r="AI764" s="14"/>
      <c r="AJ764" s="14"/>
      <c r="AK764" s="14"/>
      <c r="AL764" s="14"/>
      <c r="AM764" s="14"/>
      <c r="AN764" s="14"/>
      <c r="AO764" s="14"/>
      <c r="AP764" s="14"/>
      <c r="AQ764" s="14"/>
    </row>
    <row r="765" spans="1:43" s="15" customFormat="1" ht="20.149999999999999" customHeight="1" x14ac:dyDescent="0.2">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c r="AA765" s="14"/>
      <c r="AB765" s="14"/>
      <c r="AC765" s="14"/>
      <c r="AD765" s="14"/>
      <c r="AE765" s="14"/>
      <c r="AF765" s="14"/>
      <c r="AG765" s="14"/>
      <c r="AH765" s="14"/>
      <c r="AI765" s="14"/>
      <c r="AJ765" s="14"/>
      <c r="AK765" s="14"/>
      <c r="AL765" s="14"/>
      <c r="AM765" s="14"/>
      <c r="AN765" s="14"/>
      <c r="AO765" s="14"/>
      <c r="AP765" s="14"/>
      <c r="AQ765" s="14"/>
    </row>
    <row r="766" spans="1:43" s="15" customFormat="1" ht="20.149999999999999" customHeight="1" x14ac:dyDescent="0.2">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c r="AA766" s="14"/>
      <c r="AB766" s="14"/>
      <c r="AC766" s="14"/>
      <c r="AD766" s="14"/>
      <c r="AE766" s="14"/>
      <c r="AF766" s="14"/>
      <c r="AG766" s="14"/>
      <c r="AH766" s="14"/>
      <c r="AI766" s="14"/>
      <c r="AJ766" s="14"/>
      <c r="AK766" s="14"/>
      <c r="AL766" s="14"/>
      <c r="AM766" s="14"/>
      <c r="AN766" s="14"/>
      <c r="AO766" s="14"/>
      <c r="AP766" s="14"/>
      <c r="AQ766" s="14"/>
    </row>
    <row r="767" spans="1:43" s="15" customFormat="1" ht="20.149999999999999" customHeight="1" x14ac:dyDescent="0.2">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c r="AA767" s="14"/>
      <c r="AB767" s="14"/>
      <c r="AC767" s="14"/>
      <c r="AD767" s="14"/>
      <c r="AE767" s="14"/>
      <c r="AF767" s="14"/>
      <c r="AG767" s="14"/>
      <c r="AH767" s="14"/>
      <c r="AI767" s="14"/>
      <c r="AJ767" s="14"/>
      <c r="AK767" s="14"/>
      <c r="AL767" s="14"/>
      <c r="AM767" s="14"/>
      <c r="AN767" s="14"/>
      <c r="AO767" s="14"/>
      <c r="AP767" s="14"/>
      <c r="AQ767" s="14"/>
    </row>
    <row r="768" spans="1:43" s="15" customFormat="1" ht="20.149999999999999" customHeight="1" x14ac:dyDescent="0.2">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c r="AA768" s="14"/>
      <c r="AB768" s="14"/>
      <c r="AC768" s="14"/>
      <c r="AD768" s="14"/>
      <c r="AE768" s="14"/>
      <c r="AF768" s="14"/>
      <c r="AG768" s="14"/>
      <c r="AH768" s="14"/>
      <c r="AI768" s="14"/>
      <c r="AJ768" s="14"/>
      <c r="AK768" s="14"/>
      <c r="AL768" s="14"/>
      <c r="AM768" s="14"/>
      <c r="AN768" s="14"/>
      <c r="AO768" s="14"/>
      <c r="AP768" s="14"/>
      <c r="AQ768" s="14"/>
    </row>
    <row r="769" spans="1:43" s="15" customFormat="1" ht="20.149999999999999" customHeight="1" x14ac:dyDescent="0.2">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c r="AA769" s="14"/>
      <c r="AB769" s="14"/>
      <c r="AC769" s="14"/>
      <c r="AD769" s="14"/>
      <c r="AE769" s="14"/>
      <c r="AF769" s="14"/>
      <c r="AG769" s="14"/>
      <c r="AH769" s="14"/>
      <c r="AI769" s="14"/>
      <c r="AJ769" s="14"/>
      <c r="AK769" s="14"/>
      <c r="AL769" s="14"/>
      <c r="AM769" s="14"/>
      <c r="AN769" s="14"/>
      <c r="AO769" s="14"/>
      <c r="AP769" s="14"/>
      <c r="AQ769" s="14"/>
    </row>
    <row r="770" spans="1:43" s="15" customFormat="1" ht="20.149999999999999" customHeight="1" x14ac:dyDescent="0.2">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c r="AA770" s="14"/>
      <c r="AB770" s="14"/>
      <c r="AC770" s="14"/>
      <c r="AD770" s="14"/>
      <c r="AE770" s="14"/>
      <c r="AF770" s="14"/>
      <c r="AG770" s="14"/>
      <c r="AH770" s="14"/>
      <c r="AI770" s="14"/>
      <c r="AJ770" s="14"/>
      <c r="AK770" s="14"/>
      <c r="AL770" s="14"/>
      <c r="AM770" s="14"/>
      <c r="AN770" s="14"/>
      <c r="AO770" s="14"/>
      <c r="AP770" s="14"/>
      <c r="AQ770" s="14"/>
    </row>
    <row r="771" spans="1:43" s="15" customFormat="1" ht="20.149999999999999" customHeight="1" x14ac:dyDescent="0.2">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c r="AA771" s="14"/>
      <c r="AB771" s="14"/>
      <c r="AC771" s="14"/>
      <c r="AD771" s="14"/>
      <c r="AE771" s="14"/>
      <c r="AF771" s="14"/>
      <c r="AG771" s="14"/>
      <c r="AH771" s="14"/>
      <c r="AI771" s="14"/>
      <c r="AJ771" s="14"/>
      <c r="AK771" s="14"/>
      <c r="AL771" s="14"/>
      <c r="AM771" s="14"/>
      <c r="AN771" s="14"/>
      <c r="AO771" s="14"/>
      <c r="AP771" s="14"/>
      <c r="AQ771" s="14"/>
    </row>
    <row r="772" spans="1:43" s="15" customFormat="1" ht="20.149999999999999" customHeight="1" x14ac:dyDescent="0.2">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c r="AA772" s="14"/>
      <c r="AB772" s="14"/>
      <c r="AC772" s="14"/>
      <c r="AD772" s="14"/>
      <c r="AE772" s="14"/>
      <c r="AF772" s="14"/>
      <c r="AG772" s="14"/>
      <c r="AH772" s="14"/>
      <c r="AI772" s="14"/>
      <c r="AJ772" s="14"/>
      <c r="AK772" s="14"/>
      <c r="AL772" s="14"/>
      <c r="AM772" s="14"/>
      <c r="AN772" s="14"/>
      <c r="AO772" s="14"/>
      <c r="AP772" s="14"/>
      <c r="AQ772" s="14"/>
    </row>
    <row r="773" spans="1:43" s="15" customFormat="1" ht="20.149999999999999" customHeight="1" x14ac:dyDescent="0.2">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c r="AA773" s="14"/>
      <c r="AB773" s="14"/>
      <c r="AC773" s="14"/>
      <c r="AD773" s="14"/>
      <c r="AE773" s="14"/>
      <c r="AF773" s="14"/>
      <c r="AG773" s="14"/>
      <c r="AH773" s="14"/>
      <c r="AI773" s="14"/>
      <c r="AJ773" s="14"/>
      <c r="AK773" s="14"/>
      <c r="AL773" s="14"/>
      <c r="AM773" s="14"/>
      <c r="AN773" s="14"/>
      <c r="AO773" s="14"/>
      <c r="AP773" s="14"/>
      <c r="AQ773" s="14"/>
    </row>
    <row r="774" spans="1:43" s="15" customFormat="1" ht="20.149999999999999" customHeight="1" x14ac:dyDescent="0.2">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c r="AA774" s="14"/>
      <c r="AB774" s="14"/>
      <c r="AC774" s="14"/>
      <c r="AD774" s="14"/>
      <c r="AE774" s="14"/>
      <c r="AF774" s="14"/>
      <c r="AG774" s="14"/>
      <c r="AH774" s="14"/>
      <c r="AI774" s="14"/>
      <c r="AJ774" s="14"/>
      <c r="AK774" s="14"/>
      <c r="AL774" s="14"/>
      <c r="AM774" s="14"/>
      <c r="AN774" s="14"/>
      <c r="AO774" s="14"/>
      <c r="AP774" s="14"/>
      <c r="AQ774" s="14"/>
    </row>
    <row r="775" spans="1:43" s="15" customFormat="1" ht="20.149999999999999" customHeight="1" x14ac:dyDescent="0.2">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c r="AA775" s="14"/>
      <c r="AB775" s="14"/>
      <c r="AC775" s="14"/>
      <c r="AD775" s="14"/>
      <c r="AE775" s="14"/>
      <c r="AF775" s="14"/>
      <c r="AG775" s="14"/>
      <c r="AH775" s="14"/>
      <c r="AI775" s="14"/>
      <c r="AJ775" s="14"/>
      <c r="AK775" s="14"/>
      <c r="AL775" s="14"/>
      <c r="AM775" s="14"/>
      <c r="AN775" s="14"/>
      <c r="AO775" s="14"/>
      <c r="AP775" s="14"/>
      <c r="AQ775" s="14"/>
    </row>
    <row r="776" spans="1:43" s="15" customFormat="1" ht="20.149999999999999" customHeight="1" x14ac:dyDescent="0.2">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c r="AA776" s="14"/>
      <c r="AB776" s="14"/>
      <c r="AC776" s="14"/>
      <c r="AD776" s="14"/>
      <c r="AE776" s="14"/>
      <c r="AF776" s="14"/>
      <c r="AG776" s="14"/>
      <c r="AH776" s="14"/>
      <c r="AI776" s="14"/>
      <c r="AJ776" s="14"/>
      <c r="AK776" s="14"/>
      <c r="AL776" s="14"/>
      <c r="AM776" s="14"/>
      <c r="AN776" s="14"/>
      <c r="AO776" s="14"/>
      <c r="AP776" s="14"/>
      <c r="AQ776" s="14"/>
    </row>
    <row r="777" spans="1:43" s="15" customFormat="1" ht="20.149999999999999" customHeight="1" x14ac:dyDescent="0.2">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c r="AA777" s="14"/>
      <c r="AB777" s="14"/>
      <c r="AC777" s="14"/>
      <c r="AD777" s="14"/>
      <c r="AE777" s="14"/>
      <c r="AF777" s="14"/>
      <c r="AG777" s="14"/>
      <c r="AH777" s="14"/>
      <c r="AI777" s="14"/>
      <c r="AJ777" s="14"/>
      <c r="AK777" s="14"/>
      <c r="AL777" s="14"/>
      <c r="AM777" s="14"/>
      <c r="AN777" s="14"/>
      <c r="AO777" s="14"/>
      <c r="AP777" s="14"/>
      <c r="AQ777" s="14"/>
    </row>
    <row r="778" spans="1:43" s="15" customFormat="1" ht="20.149999999999999" customHeight="1" x14ac:dyDescent="0.2">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c r="AA778" s="14"/>
      <c r="AB778" s="14"/>
      <c r="AC778" s="14"/>
      <c r="AD778" s="14"/>
      <c r="AE778" s="14"/>
      <c r="AF778" s="14"/>
      <c r="AG778" s="14"/>
      <c r="AH778" s="14"/>
      <c r="AI778" s="14"/>
      <c r="AJ778" s="14"/>
      <c r="AK778" s="14"/>
      <c r="AL778" s="14"/>
      <c r="AM778" s="14"/>
      <c r="AN778" s="14"/>
      <c r="AO778" s="14"/>
      <c r="AP778" s="14"/>
      <c r="AQ778" s="14"/>
    </row>
    <row r="779" spans="1:43" s="15" customFormat="1" ht="20.149999999999999" customHeight="1" x14ac:dyDescent="0.2">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c r="AA779" s="14"/>
      <c r="AB779" s="14"/>
      <c r="AC779" s="14"/>
      <c r="AD779" s="14"/>
      <c r="AE779" s="14"/>
      <c r="AF779" s="14"/>
      <c r="AG779" s="14"/>
      <c r="AH779" s="14"/>
      <c r="AI779" s="14"/>
      <c r="AJ779" s="14"/>
      <c r="AK779" s="14"/>
      <c r="AL779" s="14"/>
      <c r="AM779" s="14"/>
      <c r="AN779" s="14"/>
      <c r="AO779" s="14"/>
      <c r="AP779" s="14"/>
      <c r="AQ779" s="14"/>
    </row>
    <row r="780" spans="1:43" s="15" customFormat="1" ht="20.149999999999999" customHeight="1" x14ac:dyDescent="0.2">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c r="AA780" s="14"/>
      <c r="AB780" s="14"/>
      <c r="AC780" s="14"/>
      <c r="AD780" s="14"/>
      <c r="AE780" s="14"/>
      <c r="AF780" s="14"/>
      <c r="AG780" s="14"/>
      <c r="AH780" s="14"/>
      <c r="AI780" s="14"/>
      <c r="AJ780" s="14"/>
      <c r="AK780" s="14"/>
      <c r="AL780" s="14"/>
      <c r="AM780" s="14"/>
      <c r="AN780" s="14"/>
      <c r="AO780" s="14"/>
      <c r="AP780" s="14"/>
      <c r="AQ780" s="14"/>
    </row>
    <row r="781" spans="1:43" s="15" customFormat="1" ht="20.149999999999999" customHeight="1" x14ac:dyDescent="0.2">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c r="AA781" s="14"/>
      <c r="AB781" s="14"/>
      <c r="AC781" s="14"/>
      <c r="AD781" s="14"/>
      <c r="AE781" s="14"/>
      <c r="AF781" s="14"/>
      <c r="AG781" s="14"/>
      <c r="AH781" s="14"/>
      <c r="AI781" s="14"/>
      <c r="AJ781" s="14"/>
      <c r="AK781" s="14"/>
      <c r="AL781" s="14"/>
      <c r="AM781" s="14"/>
      <c r="AN781" s="14"/>
      <c r="AO781" s="14"/>
      <c r="AP781" s="14"/>
      <c r="AQ781" s="14"/>
    </row>
    <row r="782" spans="1:43" s="15" customFormat="1" ht="20.149999999999999" customHeight="1" x14ac:dyDescent="0.2">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c r="AA782" s="14"/>
      <c r="AB782" s="14"/>
      <c r="AC782" s="14"/>
      <c r="AD782" s="14"/>
      <c r="AE782" s="14"/>
      <c r="AF782" s="14"/>
      <c r="AG782" s="14"/>
      <c r="AH782" s="14"/>
      <c r="AI782" s="14"/>
      <c r="AJ782" s="14"/>
      <c r="AK782" s="14"/>
      <c r="AL782" s="14"/>
      <c r="AM782" s="14"/>
      <c r="AN782" s="14"/>
      <c r="AO782" s="14"/>
      <c r="AP782" s="14"/>
      <c r="AQ782" s="14"/>
    </row>
    <row r="783" spans="1:43" s="15" customFormat="1" ht="20.149999999999999" customHeight="1" x14ac:dyDescent="0.2">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c r="AA783" s="14"/>
      <c r="AB783" s="14"/>
      <c r="AC783" s="14"/>
      <c r="AD783" s="14"/>
      <c r="AE783" s="14"/>
      <c r="AF783" s="14"/>
      <c r="AG783" s="14"/>
      <c r="AH783" s="14"/>
      <c r="AI783" s="14"/>
      <c r="AJ783" s="14"/>
      <c r="AK783" s="14"/>
      <c r="AL783" s="14"/>
      <c r="AM783" s="14"/>
      <c r="AN783" s="14"/>
      <c r="AO783" s="14"/>
      <c r="AP783" s="14"/>
      <c r="AQ783" s="14"/>
    </row>
    <row r="784" spans="1:43" s="15" customFormat="1" ht="20.149999999999999" customHeight="1" x14ac:dyDescent="0.2">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c r="AA784" s="14"/>
      <c r="AB784" s="14"/>
      <c r="AC784" s="14"/>
      <c r="AD784" s="14"/>
      <c r="AE784" s="14"/>
      <c r="AF784" s="14"/>
      <c r="AG784" s="14"/>
      <c r="AH784" s="14"/>
      <c r="AI784" s="14"/>
      <c r="AJ784" s="14"/>
      <c r="AK784" s="14"/>
      <c r="AL784" s="14"/>
      <c r="AM784" s="14"/>
      <c r="AN784" s="14"/>
      <c r="AO784" s="14"/>
      <c r="AP784" s="14"/>
      <c r="AQ784" s="14"/>
    </row>
    <row r="785" spans="1:43" s="15" customFormat="1" ht="20.149999999999999" customHeight="1" x14ac:dyDescent="0.2">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c r="AA785" s="14"/>
      <c r="AB785" s="14"/>
      <c r="AC785" s="14"/>
      <c r="AD785" s="14"/>
      <c r="AE785" s="14"/>
      <c r="AF785" s="14"/>
      <c r="AG785" s="14"/>
      <c r="AH785" s="14"/>
      <c r="AI785" s="14"/>
      <c r="AJ785" s="14"/>
      <c r="AK785" s="14"/>
      <c r="AL785" s="14"/>
      <c r="AM785" s="14"/>
      <c r="AN785" s="14"/>
      <c r="AO785" s="14"/>
      <c r="AP785" s="14"/>
      <c r="AQ785" s="14"/>
    </row>
    <row r="786" spans="1:43" s="15" customFormat="1" ht="20.149999999999999" customHeight="1" x14ac:dyDescent="0.2">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c r="AA786" s="14"/>
      <c r="AB786" s="14"/>
      <c r="AC786" s="14"/>
      <c r="AD786" s="14"/>
      <c r="AE786" s="14"/>
      <c r="AF786" s="14"/>
      <c r="AG786" s="14"/>
      <c r="AH786" s="14"/>
      <c r="AI786" s="14"/>
      <c r="AJ786" s="14"/>
      <c r="AK786" s="14"/>
      <c r="AL786" s="14"/>
      <c r="AM786" s="14"/>
      <c r="AN786" s="14"/>
      <c r="AO786" s="14"/>
      <c r="AP786" s="14"/>
      <c r="AQ786" s="14"/>
    </row>
    <row r="787" spans="1:43" s="15" customFormat="1" ht="20.149999999999999" customHeight="1" x14ac:dyDescent="0.2">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c r="AA787" s="14"/>
      <c r="AB787" s="14"/>
      <c r="AC787" s="14"/>
      <c r="AD787" s="14"/>
      <c r="AE787" s="14"/>
      <c r="AF787" s="14"/>
      <c r="AG787" s="14"/>
      <c r="AH787" s="14"/>
      <c r="AI787" s="14"/>
      <c r="AJ787" s="14"/>
      <c r="AK787" s="14"/>
      <c r="AL787" s="14"/>
      <c r="AM787" s="14"/>
      <c r="AN787" s="14"/>
      <c r="AO787" s="14"/>
      <c r="AP787" s="14"/>
      <c r="AQ787" s="14"/>
    </row>
    <row r="788" spans="1:43" s="15" customFormat="1" ht="20.149999999999999" customHeight="1" x14ac:dyDescent="0.2">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c r="AA788" s="14"/>
      <c r="AB788" s="14"/>
      <c r="AC788" s="14"/>
      <c r="AD788" s="14"/>
      <c r="AE788" s="14"/>
      <c r="AF788" s="14"/>
      <c r="AG788" s="14"/>
      <c r="AH788" s="14"/>
      <c r="AI788" s="14"/>
      <c r="AJ788" s="14"/>
      <c r="AK788" s="14"/>
      <c r="AL788" s="14"/>
      <c r="AM788" s="14"/>
      <c r="AN788" s="14"/>
      <c r="AO788" s="14"/>
      <c r="AP788" s="14"/>
      <c r="AQ788" s="14"/>
    </row>
    <row r="789" spans="1:43" s="15" customFormat="1" ht="20.149999999999999" customHeight="1" x14ac:dyDescent="0.2">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c r="AA789" s="14"/>
      <c r="AB789" s="14"/>
      <c r="AC789" s="14"/>
      <c r="AD789" s="14"/>
      <c r="AE789" s="14"/>
      <c r="AF789" s="14"/>
      <c r="AG789" s="14"/>
      <c r="AH789" s="14"/>
      <c r="AI789" s="14"/>
      <c r="AJ789" s="14"/>
      <c r="AK789" s="14"/>
      <c r="AL789" s="14"/>
      <c r="AM789" s="14"/>
      <c r="AN789" s="14"/>
      <c r="AO789" s="14"/>
      <c r="AP789" s="14"/>
      <c r="AQ789" s="14"/>
    </row>
    <row r="790" spans="1:43" s="15" customFormat="1" ht="20.149999999999999" customHeight="1" x14ac:dyDescent="0.2">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c r="AA790" s="14"/>
      <c r="AB790" s="14"/>
      <c r="AC790" s="14"/>
      <c r="AD790" s="14"/>
      <c r="AE790" s="14"/>
      <c r="AF790" s="14"/>
      <c r="AG790" s="14"/>
      <c r="AH790" s="14"/>
      <c r="AI790" s="14"/>
      <c r="AJ790" s="14"/>
      <c r="AK790" s="14"/>
      <c r="AL790" s="14"/>
      <c r="AM790" s="14"/>
      <c r="AN790" s="14"/>
      <c r="AO790" s="14"/>
      <c r="AP790" s="14"/>
      <c r="AQ790" s="14"/>
    </row>
    <row r="791" spans="1:43" s="15" customFormat="1" ht="20.149999999999999" customHeight="1" x14ac:dyDescent="0.2">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c r="AA791" s="14"/>
      <c r="AB791" s="14"/>
      <c r="AC791" s="14"/>
      <c r="AD791" s="14"/>
      <c r="AE791" s="14"/>
      <c r="AF791" s="14"/>
      <c r="AG791" s="14"/>
      <c r="AH791" s="14"/>
      <c r="AI791" s="14"/>
      <c r="AJ791" s="14"/>
      <c r="AK791" s="14"/>
      <c r="AL791" s="14"/>
      <c r="AM791" s="14"/>
      <c r="AN791" s="14"/>
      <c r="AO791" s="14"/>
      <c r="AP791" s="14"/>
      <c r="AQ791" s="14"/>
    </row>
    <row r="792" spans="1:43" s="15" customFormat="1" ht="20.149999999999999" customHeight="1" x14ac:dyDescent="0.2">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c r="AA792" s="14"/>
      <c r="AB792" s="14"/>
      <c r="AC792" s="14"/>
      <c r="AD792" s="14"/>
      <c r="AE792" s="14"/>
      <c r="AF792" s="14"/>
      <c r="AG792" s="14"/>
      <c r="AH792" s="14"/>
      <c r="AI792" s="14"/>
      <c r="AJ792" s="14"/>
      <c r="AK792" s="14"/>
      <c r="AL792" s="14"/>
      <c r="AM792" s="14"/>
      <c r="AN792" s="14"/>
      <c r="AO792" s="14"/>
      <c r="AP792" s="14"/>
      <c r="AQ792" s="14"/>
    </row>
    <row r="793" spans="1:43" s="15" customFormat="1" ht="20.149999999999999" customHeight="1" x14ac:dyDescent="0.2">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c r="AA793" s="14"/>
      <c r="AB793" s="14"/>
      <c r="AC793" s="14"/>
      <c r="AD793" s="14"/>
      <c r="AE793" s="14"/>
      <c r="AF793" s="14"/>
      <c r="AG793" s="14"/>
      <c r="AH793" s="14"/>
      <c r="AI793" s="14"/>
      <c r="AJ793" s="14"/>
      <c r="AK793" s="14"/>
      <c r="AL793" s="14"/>
      <c r="AM793" s="14"/>
      <c r="AN793" s="14"/>
      <c r="AO793" s="14"/>
      <c r="AP793" s="14"/>
      <c r="AQ793" s="14"/>
    </row>
    <row r="794" spans="1:43" s="15" customFormat="1" ht="20.149999999999999" customHeight="1" x14ac:dyDescent="0.2">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c r="AA794" s="14"/>
      <c r="AB794" s="14"/>
      <c r="AC794" s="14"/>
      <c r="AD794" s="14"/>
      <c r="AE794" s="14"/>
      <c r="AF794" s="14"/>
      <c r="AG794" s="14"/>
      <c r="AH794" s="14"/>
      <c r="AI794" s="14"/>
      <c r="AJ794" s="14"/>
      <c r="AK794" s="14"/>
      <c r="AL794" s="14"/>
      <c r="AM794" s="14"/>
      <c r="AN794" s="14"/>
      <c r="AO794" s="14"/>
      <c r="AP794" s="14"/>
      <c r="AQ794" s="14"/>
    </row>
    <row r="795" spans="1:43" s="15" customFormat="1" ht="20.149999999999999" customHeight="1" x14ac:dyDescent="0.2">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c r="AA795" s="14"/>
      <c r="AB795" s="14"/>
      <c r="AC795" s="14"/>
      <c r="AD795" s="14"/>
      <c r="AE795" s="14"/>
      <c r="AF795" s="14"/>
      <c r="AG795" s="14"/>
      <c r="AH795" s="14"/>
      <c r="AI795" s="14"/>
      <c r="AJ795" s="14"/>
      <c r="AK795" s="14"/>
      <c r="AL795" s="14"/>
      <c r="AM795" s="14"/>
      <c r="AN795" s="14"/>
      <c r="AO795" s="14"/>
      <c r="AP795" s="14"/>
      <c r="AQ795" s="14"/>
    </row>
    <row r="796" spans="1:43" s="15" customFormat="1" ht="20.149999999999999" customHeight="1" x14ac:dyDescent="0.2">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c r="AA796" s="14"/>
      <c r="AB796" s="14"/>
      <c r="AC796" s="14"/>
      <c r="AD796" s="14"/>
      <c r="AE796" s="14"/>
      <c r="AF796" s="14"/>
      <c r="AG796" s="14"/>
      <c r="AH796" s="14"/>
      <c r="AI796" s="14"/>
      <c r="AJ796" s="14"/>
      <c r="AK796" s="14"/>
      <c r="AL796" s="14"/>
      <c r="AM796" s="14"/>
      <c r="AN796" s="14"/>
      <c r="AO796" s="14"/>
      <c r="AP796" s="14"/>
      <c r="AQ796" s="14"/>
    </row>
    <row r="797" spans="1:43" s="15" customFormat="1" ht="20.149999999999999" customHeight="1" x14ac:dyDescent="0.2">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c r="AA797" s="14"/>
      <c r="AB797" s="14"/>
      <c r="AC797" s="14"/>
      <c r="AD797" s="14"/>
      <c r="AE797" s="14"/>
      <c r="AF797" s="14"/>
      <c r="AG797" s="14"/>
      <c r="AH797" s="14"/>
      <c r="AI797" s="14"/>
      <c r="AJ797" s="14"/>
      <c r="AK797" s="14"/>
      <c r="AL797" s="14"/>
      <c r="AM797" s="14"/>
      <c r="AN797" s="14"/>
      <c r="AO797" s="14"/>
      <c r="AP797" s="14"/>
      <c r="AQ797" s="14"/>
    </row>
    <row r="798" spans="1:43" s="15" customFormat="1" ht="20.149999999999999" customHeight="1" x14ac:dyDescent="0.2">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c r="AA798" s="14"/>
      <c r="AB798" s="14"/>
      <c r="AC798" s="14"/>
      <c r="AD798" s="14"/>
      <c r="AE798" s="14"/>
      <c r="AF798" s="14"/>
      <c r="AG798" s="14"/>
      <c r="AH798" s="14"/>
      <c r="AI798" s="14"/>
      <c r="AJ798" s="14"/>
      <c r="AK798" s="14"/>
      <c r="AL798" s="14"/>
      <c r="AM798" s="14"/>
      <c r="AN798" s="14"/>
      <c r="AO798" s="14"/>
      <c r="AP798" s="14"/>
      <c r="AQ798" s="14"/>
    </row>
    <row r="799" spans="1:43" s="15" customFormat="1" ht="20.149999999999999" customHeight="1" x14ac:dyDescent="0.2">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c r="AA799" s="14"/>
      <c r="AB799" s="14"/>
      <c r="AC799" s="14"/>
      <c r="AD799" s="14"/>
      <c r="AE799" s="14"/>
      <c r="AF799" s="14"/>
      <c r="AG799" s="14"/>
      <c r="AH799" s="14"/>
      <c r="AI799" s="14"/>
      <c r="AJ799" s="14"/>
      <c r="AK799" s="14"/>
      <c r="AL799" s="14"/>
      <c r="AM799" s="14"/>
      <c r="AN799" s="14"/>
      <c r="AO799" s="14"/>
      <c r="AP799" s="14"/>
      <c r="AQ799" s="14"/>
    </row>
    <row r="800" spans="1:43" s="15" customFormat="1" ht="20.149999999999999" customHeight="1" x14ac:dyDescent="0.2">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c r="AA800" s="14"/>
      <c r="AB800" s="14"/>
      <c r="AC800" s="14"/>
      <c r="AD800" s="14"/>
      <c r="AE800" s="14"/>
      <c r="AF800" s="14"/>
      <c r="AG800" s="14"/>
      <c r="AH800" s="14"/>
      <c r="AI800" s="14"/>
      <c r="AJ800" s="14"/>
      <c r="AK800" s="14"/>
      <c r="AL800" s="14"/>
      <c r="AM800" s="14"/>
      <c r="AN800" s="14"/>
      <c r="AO800" s="14"/>
      <c r="AP800" s="14"/>
      <c r="AQ800" s="14"/>
    </row>
    <row r="801" spans="1:43" s="15" customFormat="1" ht="20.149999999999999" customHeight="1" x14ac:dyDescent="0.2">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c r="AA801" s="14"/>
      <c r="AB801" s="14"/>
      <c r="AC801" s="14"/>
      <c r="AD801" s="14"/>
      <c r="AE801" s="14"/>
      <c r="AF801" s="14"/>
      <c r="AG801" s="14"/>
      <c r="AH801" s="14"/>
      <c r="AI801" s="14"/>
      <c r="AJ801" s="14"/>
      <c r="AK801" s="14"/>
      <c r="AL801" s="14"/>
      <c r="AM801" s="14"/>
      <c r="AN801" s="14"/>
      <c r="AO801" s="14"/>
      <c r="AP801" s="14"/>
      <c r="AQ801" s="14"/>
    </row>
    <row r="802" spans="1:43" s="15" customFormat="1" ht="20.149999999999999" customHeight="1" x14ac:dyDescent="0.2">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c r="AA802" s="14"/>
      <c r="AB802" s="14"/>
      <c r="AC802" s="14"/>
      <c r="AD802" s="14"/>
      <c r="AE802" s="14"/>
      <c r="AF802" s="14"/>
      <c r="AG802" s="14"/>
      <c r="AH802" s="14"/>
      <c r="AI802" s="14"/>
      <c r="AJ802" s="14"/>
      <c r="AK802" s="14"/>
      <c r="AL802" s="14"/>
      <c r="AM802" s="14"/>
      <c r="AN802" s="14"/>
      <c r="AO802" s="14"/>
      <c r="AP802" s="14"/>
      <c r="AQ802" s="14"/>
    </row>
    <row r="803" spans="1:43" s="15" customFormat="1" ht="20.149999999999999" customHeight="1" x14ac:dyDescent="0.2">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c r="AA803" s="14"/>
      <c r="AB803" s="14"/>
      <c r="AC803" s="14"/>
      <c r="AD803" s="14"/>
      <c r="AE803" s="14"/>
      <c r="AF803" s="14"/>
      <c r="AG803" s="14"/>
      <c r="AH803" s="14"/>
      <c r="AI803" s="14"/>
      <c r="AJ803" s="14"/>
      <c r="AK803" s="14"/>
      <c r="AL803" s="14"/>
      <c r="AM803" s="14"/>
      <c r="AN803" s="14"/>
      <c r="AO803" s="14"/>
      <c r="AP803" s="14"/>
      <c r="AQ803" s="14"/>
    </row>
    <row r="804" spans="1:43" s="15" customFormat="1" ht="20.149999999999999" customHeight="1" x14ac:dyDescent="0.2">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c r="AA804" s="14"/>
      <c r="AB804" s="14"/>
      <c r="AC804" s="14"/>
      <c r="AD804" s="14"/>
      <c r="AE804" s="14"/>
      <c r="AF804" s="14"/>
      <c r="AG804" s="14"/>
      <c r="AH804" s="14"/>
      <c r="AI804" s="14"/>
      <c r="AJ804" s="14"/>
      <c r="AK804" s="14"/>
      <c r="AL804" s="14"/>
      <c r="AM804" s="14"/>
      <c r="AN804" s="14"/>
      <c r="AO804" s="14"/>
      <c r="AP804" s="14"/>
      <c r="AQ804" s="14"/>
    </row>
    <row r="805" spans="1:43" s="15" customFormat="1" ht="20.149999999999999" customHeight="1" x14ac:dyDescent="0.2">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c r="AA805" s="14"/>
      <c r="AB805" s="14"/>
      <c r="AC805" s="14"/>
      <c r="AD805" s="14"/>
      <c r="AE805" s="14"/>
      <c r="AF805" s="14"/>
      <c r="AG805" s="14"/>
      <c r="AH805" s="14"/>
      <c r="AI805" s="14"/>
      <c r="AJ805" s="14"/>
      <c r="AK805" s="14"/>
      <c r="AL805" s="14"/>
      <c r="AM805" s="14"/>
      <c r="AN805" s="14"/>
      <c r="AO805" s="14"/>
      <c r="AP805" s="14"/>
      <c r="AQ805" s="14"/>
    </row>
    <row r="806" spans="1:43" s="15" customFormat="1" ht="20.149999999999999" customHeight="1" x14ac:dyDescent="0.2">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c r="AA806" s="14"/>
      <c r="AB806" s="14"/>
      <c r="AC806" s="14"/>
      <c r="AD806" s="14"/>
      <c r="AE806" s="14"/>
      <c r="AF806" s="14"/>
      <c r="AG806" s="14"/>
      <c r="AH806" s="14"/>
      <c r="AI806" s="14"/>
      <c r="AJ806" s="14"/>
      <c r="AK806" s="14"/>
      <c r="AL806" s="14"/>
      <c r="AM806" s="14"/>
      <c r="AN806" s="14"/>
      <c r="AO806" s="14"/>
      <c r="AP806" s="14"/>
      <c r="AQ806" s="14"/>
    </row>
    <row r="807" spans="1:43" s="15" customFormat="1" ht="20.149999999999999" customHeight="1" x14ac:dyDescent="0.2">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c r="AA807" s="14"/>
      <c r="AB807" s="14"/>
      <c r="AC807" s="14"/>
      <c r="AD807" s="14"/>
      <c r="AE807" s="14"/>
      <c r="AF807" s="14"/>
      <c r="AG807" s="14"/>
      <c r="AH807" s="14"/>
      <c r="AI807" s="14"/>
      <c r="AJ807" s="14"/>
      <c r="AK807" s="14"/>
      <c r="AL807" s="14"/>
      <c r="AM807" s="14"/>
      <c r="AN807" s="14"/>
      <c r="AO807" s="14"/>
      <c r="AP807" s="14"/>
      <c r="AQ807" s="14"/>
    </row>
    <row r="808" spans="1:43" s="15" customFormat="1" ht="20.149999999999999" customHeight="1" x14ac:dyDescent="0.2">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c r="AA808" s="14"/>
      <c r="AB808" s="14"/>
      <c r="AC808" s="14"/>
      <c r="AD808" s="14"/>
      <c r="AE808" s="14"/>
      <c r="AF808" s="14"/>
      <c r="AG808" s="14"/>
      <c r="AH808" s="14"/>
      <c r="AI808" s="14"/>
      <c r="AJ808" s="14"/>
      <c r="AK808" s="14"/>
      <c r="AL808" s="14"/>
      <c r="AM808" s="14"/>
      <c r="AN808" s="14"/>
      <c r="AO808" s="14"/>
      <c r="AP808" s="14"/>
      <c r="AQ808" s="14"/>
    </row>
    <row r="809" spans="1:43" s="15" customFormat="1" ht="20.149999999999999" customHeight="1" x14ac:dyDescent="0.2">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c r="AA809" s="14"/>
      <c r="AB809" s="14"/>
      <c r="AC809" s="14"/>
      <c r="AD809" s="14"/>
      <c r="AE809" s="14"/>
      <c r="AF809" s="14"/>
      <c r="AG809" s="14"/>
      <c r="AH809" s="14"/>
      <c r="AI809" s="14"/>
      <c r="AJ809" s="14"/>
      <c r="AK809" s="14"/>
      <c r="AL809" s="14"/>
      <c r="AM809" s="14"/>
      <c r="AN809" s="14"/>
      <c r="AO809" s="14"/>
      <c r="AP809" s="14"/>
      <c r="AQ809" s="14"/>
    </row>
    <row r="810" spans="1:43" s="15" customFormat="1" ht="20.149999999999999" customHeight="1" x14ac:dyDescent="0.2">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c r="AA810" s="14"/>
      <c r="AB810" s="14"/>
      <c r="AC810" s="14"/>
      <c r="AD810" s="14"/>
      <c r="AE810" s="14"/>
      <c r="AF810" s="14"/>
      <c r="AG810" s="14"/>
      <c r="AH810" s="14"/>
      <c r="AI810" s="14"/>
      <c r="AJ810" s="14"/>
      <c r="AK810" s="14"/>
      <c r="AL810" s="14"/>
      <c r="AM810" s="14"/>
      <c r="AN810" s="14"/>
      <c r="AO810" s="14"/>
      <c r="AP810" s="14"/>
      <c r="AQ810" s="14"/>
    </row>
    <row r="811" spans="1:43" s="15" customFormat="1" ht="20.149999999999999" customHeight="1" x14ac:dyDescent="0.2">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c r="AA811" s="14"/>
      <c r="AB811" s="14"/>
      <c r="AC811" s="14"/>
      <c r="AD811" s="14"/>
      <c r="AE811" s="14"/>
      <c r="AF811" s="14"/>
      <c r="AG811" s="14"/>
      <c r="AH811" s="14"/>
      <c r="AI811" s="14"/>
      <c r="AJ811" s="14"/>
      <c r="AK811" s="14"/>
      <c r="AL811" s="14"/>
      <c r="AM811" s="14"/>
      <c r="AN811" s="14"/>
      <c r="AO811" s="14"/>
      <c r="AP811" s="14"/>
      <c r="AQ811" s="14"/>
    </row>
    <row r="812" spans="1:43" s="15" customFormat="1" ht="20.149999999999999" customHeight="1" x14ac:dyDescent="0.2">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c r="AA812" s="14"/>
      <c r="AB812" s="14"/>
      <c r="AC812" s="14"/>
      <c r="AD812" s="14"/>
      <c r="AE812" s="14"/>
      <c r="AF812" s="14"/>
      <c r="AG812" s="14"/>
      <c r="AH812" s="14"/>
      <c r="AI812" s="14"/>
      <c r="AJ812" s="14"/>
      <c r="AK812" s="14"/>
      <c r="AL812" s="14"/>
      <c r="AM812" s="14"/>
      <c r="AN812" s="14"/>
      <c r="AO812" s="14"/>
      <c r="AP812" s="14"/>
      <c r="AQ812" s="14"/>
    </row>
    <row r="813" spans="1:43" s="15" customFormat="1" ht="20.149999999999999" customHeight="1" x14ac:dyDescent="0.2">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c r="AA813" s="14"/>
      <c r="AB813" s="14"/>
      <c r="AC813" s="14"/>
      <c r="AD813" s="14"/>
      <c r="AE813" s="14"/>
      <c r="AF813" s="14"/>
      <c r="AG813" s="14"/>
      <c r="AH813" s="14"/>
      <c r="AI813" s="14"/>
      <c r="AJ813" s="14"/>
      <c r="AK813" s="14"/>
      <c r="AL813" s="14"/>
      <c r="AM813" s="14"/>
      <c r="AN813" s="14"/>
      <c r="AO813" s="14"/>
      <c r="AP813" s="14"/>
      <c r="AQ813" s="14"/>
    </row>
    <row r="814" spans="1:43" s="15" customFormat="1" ht="20.149999999999999" customHeight="1" x14ac:dyDescent="0.2">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c r="AA814" s="14"/>
      <c r="AB814" s="14"/>
      <c r="AC814" s="14"/>
      <c r="AD814" s="14"/>
      <c r="AE814" s="14"/>
      <c r="AF814" s="14"/>
      <c r="AG814" s="14"/>
      <c r="AH814" s="14"/>
      <c r="AI814" s="14"/>
      <c r="AJ814" s="14"/>
      <c r="AK814" s="14"/>
      <c r="AL814" s="14"/>
      <c r="AM814" s="14"/>
      <c r="AN814" s="14"/>
      <c r="AO814" s="14"/>
      <c r="AP814" s="14"/>
      <c r="AQ814" s="14"/>
    </row>
    <row r="815" spans="1:43" s="15" customFormat="1" ht="20.149999999999999" customHeight="1" x14ac:dyDescent="0.2">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c r="AA815" s="14"/>
      <c r="AB815" s="14"/>
      <c r="AC815" s="14"/>
      <c r="AD815" s="14"/>
      <c r="AE815" s="14"/>
      <c r="AF815" s="14"/>
      <c r="AG815" s="14"/>
      <c r="AH815" s="14"/>
      <c r="AI815" s="14"/>
      <c r="AJ815" s="14"/>
      <c r="AK815" s="14"/>
      <c r="AL815" s="14"/>
      <c r="AM815" s="14"/>
      <c r="AN815" s="14"/>
      <c r="AO815" s="14"/>
      <c r="AP815" s="14"/>
      <c r="AQ815" s="14"/>
    </row>
    <row r="816" spans="1:43" s="15" customFormat="1" ht="20.149999999999999" customHeight="1" x14ac:dyDescent="0.2">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c r="AA816" s="14"/>
      <c r="AB816" s="14"/>
      <c r="AC816" s="14"/>
      <c r="AD816" s="14"/>
      <c r="AE816" s="14"/>
      <c r="AF816" s="14"/>
      <c r="AG816" s="14"/>
      <c r="AH816" s="14"/>
      <c r="AI816" s="14"/>
      <c r="AJ816" s="14"/>
      <c r="AK816" s="14"/>
      <c r="AL816" s="14"/>
      <c r="AM816" s="14"/>
      <c r="AN816" s="14"/>
      <c r="AO816" s="14"/>
      <c r="AP816" s="14"/>
      <c r="AQ816" s="14"/>
    </row>
    <row r="817" spans="1:43" s="15" customFormat="1" ht="20.149999999999999" customHeight="1" x14ac:dyDescent="0.2">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c r="AA817" s="14"/>
      <c r="AB817" s="14"/>
      <c r="AC817" s="14"/>
      <c r="AD817" s="14"/>
      <c r="AE817" s="14"/>
      <c r="AF817" s="14"/>
      <c r="AG817" s="14"/>
      <c r="AH817" s="14"/>
      <c r="AI817" s="14"/>
      <c r="AJ817" s="14"/>
      <c r="AK817" s="14"/>
      <c r="AL817" s="14"/>
      <c r="AM817" s="14"/>
      <c r="AN817" s="14"/>
      <c r="AO817" s="14"/>
      <c r="AP817" s="14"/>
      <c r="AQ817" s="14"/>
    </row>
    <row r="818" spans="1:43" s="15" customFormat="1" ht="20.149999999999999" customHeight="1" x14ac:dyDescent="0.2">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c r="AA818" s="14"/>
      <c r="AB818" s="14"/>
      <c r="AC818" s="14"/>
      <c r="AD818" s="14"/>
      <c r="AE818" s="14"/>
      <c r="AF818" s="14"/>
      <c r="AG818" s="14"/>
      <c r="AH818" s="14"/>
      <c r="AI818" s="14"/>
      <c r="AJ818" s="14"/>
      <c r="AK818" s="14"/>
      <c r="AL818" s="14"/>
      <c r="AM818" s="14"/>
      <c r="AN818" s="14"/>
      <c r="AO818" s="14"/>
      <c r="AP818" s="14"/>
      <c r="AQ818" s="14"/>
    </row>
    <row r="819" spans="1:43" s="15" customFormat="1" ht="20.149999999999999" customHeight="1" x14ac:dyDescent="0.2">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c r="AA819" s="14"/>
      <c r="AB819" s="14"/>
      <c r="AC819" s="14"/>
      <c r="AD819" s="14"/>
      <c r="AE819" s="14"/>
      <c r="AF819" s="14"/>
      <c r="AG819" s="14"/>
      <c r="AH819" s="14"/>
      <c r="AI819" s="14"/>
      <c r="AJ819" s="14"/>
      <c r="AK819" s="14"/>
      <c r="AL819" s="14"/>
      <c r="AM819" s="14"/>
      <c r="AN819" s="14"/>
      <c r="AO819" s="14"/>
      <c r="AP819" s="14"/>
      <c r="AQ819" s="14"/>
    </row>
    <row r="820" spans="1:43" s="15" customFormat="1" ht="20.149999999999999" customHeight="1" x14ac:dyDescent="0.2">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c r="AA820" s="14"/>
      <c r="AB820" s="14"/>
      <c r="AC820" s="14"/>
      <c r="AD820" s="14"/>
      <c r="AE820" s="14"/>
      <c r="AF820" s="14"/>
      <c r="AG820" s="14"/>
      <c r="AH820" s="14"/>
      <c r="AI820" s="14"/>
      <c r="AJ820" s="14"/>
      <c r="AK820" s="14"/>
      <c r="AL820" s="14"/>
      <c r="AM820" s="14"/>
      <c r="AN820" s="14"/>
      <c r="AO820" s="14"/>
      <c r="AP820" s="14"/>
      <c r="AQ820" s="14"/>
    </row>
    <row r="821" spans="1:43" s="15" customFormat="1" ht="20.149999999999999" customHeight="1" x14ac:dyDescent="0.2">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c r="AA821" s="14"/>
      <c r="AB821" s="14"/>
      <c r="AC821" s="14"/>
      <c r="AD821" s="14"/>
      <c r="AE821" s="14"/>
      <c r="AF821" s="14"/>
      <c r="AG821" s="14"/>
      <c r="AH821" s="14"/>
      <c r="AI821" s="14"/>
      <c r="AJ821" s="14"/>
      <c r="AK821" s="14"/>
      <c r="AL821" s="14"/>
      <c r="AM821" s="14"/>
      <c r="AN821" s="14"/>
      <c r="AO821" s="14"/>
      <c r="AP821" s="14"/>
      <c r="AQ821" s="14"/>
    </row>
    <row r="822" spans="1:43" s="15" customFormat="1" ht="20.149999999999999" customHeight="1" x14ac:dyDescent="0.2">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c r="AA822" s="14"/>
      <c r="AB822" s="14"/>
      <c r="AC822" s="14"/>
      <c r="AD822" s="14"/>
      <c r="AE822" s="14"/>
      <c r="AF822" s="14"/>
      <c r="AG822" s="14"/>
      <c r="AH822" s="14"/>
      <c r="AI822" s="14"/>
      <c r="AJ822" s="14"/>
      <c r="AK822" s="14"/>
      <c r="AL822" s="14"/>
      <c r="AM822" s="14"/>
      <c r="AN822" s="14"/>
      <c r="AO822" s="14"/>
      <c r="AP822" s="14"/>
      <c r="AQ822" s="14"/>
    </row>
    <row r="823" spans="1:43" s="15" customFormat="1" ht="20.149999999999999" customHeight="1" x14ac:dyDescent="0.2">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c r="AA823" s="14"/>
      <c r="AB823" s="14"/>
      <c r="AC823" s="14"/>
      <c r="AD823" s="14"/>
      <c r="AE823" s="14"/>
      <c r="AF823" s="14"/>
      <c r="AG823" s="14"/>
      <c r="AH823" s="14"/>
      <c r="AI823" s="14"/>
      <c r="AJ823" s="14"/>
      <c r="AK823" s="14"/>
      <c r="AL823" s="14"/>
      <c r="AM823" s="14"/>
      <c r="AN823" s="14"/>
      <c r="AO823" s="14"/>
      <c r="AP823" s="14"/>
      <c r="AQ823" s="14"/>
    </row>
    <row r="824" spans="1:43" s="15" customFormat="1" ht="20.149999999999999" customHeight="1" x14ac:dyDescent="0.2">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c r="AA824" s="14"/>
      <c r="AB824" s="14"/>
      <c r="AC824" s="14"/>
      <c r="AD824" s="14"/>
      <c r="AE824" s="14"/>
      <c r="AF824" s="14"/>
      <c r="AG824" s="14"/>
      <c r="AH824" s="14"/>
      <c r="AI824" s="14"/>
      <c r="AJ824" s="14"/>
      <c r="AK824" s="14"/>
      <c r="AL824" s="14"/>
      <c r="AM824" s="14"/>
      <c r="AN824" s="14"/>
      <c r="AO824" s="14"/>
      <c r="AP824" s="14"/>
      <c r="AQ824" s="14"/>
    </row>
    <row r="825" spans="1:43" s="15" customFormat="1" ht="20.149999999999999" customHeight="1" x14ac:dyDescent="0.2">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c r="AA825" s="14"/>
      <c r="AB825" s="14"/>
      <c r="AC825" s="14"/>
      <c r="AD825" s="14"/>
      <c r="AE825" s="14"/>
      <c r="AF825" s="14"/>
      <c r="AG825" s="14"/>
      <c r="AH825" s="14"/>
      <c r="AI825" s="14"/>
      <c r="AJ825" s="14"/>
      <c r="AK825" s="14"/>
      <c r="AL825" s="14"/>
      <c r="AM825" s="14"/>
      <c r="AN825" s="14"/>
      <c r="AO825" s="14"/>
      <c r="AP825" s="14"/>
      <c r="AQ825" s="14"/>
    </row>
    <row r="826" spans="1:43" s="15" customFormat="1" ht="20.149999999999999" customHeight="1" x14ac:dyDescent="0.2">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c r="AA826" s="14"/>
      <c r="AB826" s="14"/>
      <c r="AC826" s="14"/>
      <c r="AD826" s="14"/>
      <c r="AE826" s="14"/>
      <c r="AF826" s="14"/>
      <c r="AG826" s="14"/>
      <c r="AH826" s="14"/>
      <c r="AI826" s="14"/>
      <c r="AJ826" s="14"/>
      <c r="AK826" s="14"/>
      <c r="AL826" s="14"/>
      <c r="AM826" s="14"/>
      <c r="AN826" s="14"/>
      <c r="AO826" s="14"/>
      <c r="AP826" s="14"/>
      <c r="AQ826" s="14"/>
    </row>
    <row r="827" spans="1:43" s="15" customFormat="1" ht="20.149999999999999" customHeight="1" x14ac:dyDescent="0.2">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c r="AA827" s="14"/>
      <c r="AB827" s="14"/>
      <c r="AC827" s="14"/>
      <c r="AD827" s="14"/>
      <c r="AE827" s="14"/>
      <c r="AF827" s="14"/>
      <c r="AG827" s="14"/>
      <c r="AH827" s="14"/>
      <c r="AI827" s="14"/>
      <c r="AJ827" s="14"/>
      <c r="AK827" s="14"/>
      <c r="AL827" s="14"/>
      <c r="AM827" s="14"/>
      <c r="AN827" s="14"/>
      <c r="AO827" s="14"/>
      <c r="AP827" s="14"/>
      <c r="AQ827" s="14"/>
    </row>
    <row r="828" spans="1:43" s="15" customFormat="1" ht="20.149999999999999" customHeight="1" x14ac:dyDescent="0.2">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c r="AA828" s="14"/>
      <c r="AB828" s="14"/>
      <c r="AC828" s="14"/>
      <c r="AD828" s="14"/>
      <c r="AE828" s="14"/>
      <c r="AF828" s="14"/>
      <c r="AG828" s="14"/>
      <c r="AH828" s="14"/>
      <c r="AI828" s="14"/>
      <c r="AJ828" s="14"/>
      <c r="AK828" s="14"/>
      <c r="AL828" s="14"/>
      <c r="AM828" s="14"/>
      <c r="AN828" s="14"/>
      <c r="AO828" s="14"/>
      <c r="AP828" s="14"/>
      <c r="AQ828" s="14"/>
    </row>
    <row r="829" spans="1:43" s="15" customFormat="1" ht="20.149999999999999" customHeight="1" x14ac:dyDescent="0.2">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c r="AA829" s="14"/>
      <c r="AB829" s="14"/>
      <c r="AC829" s="14"/>
      <c r="AD829" s="14"/>
      <c r="AE829" s="14"/>
      <c r="AF829" s="14"/>
      <c r="AG829" s="14"/>
      <c r="AH829" s="14"/>
      <c r="AI829" s="14"/>
      <c r="AJ829" s="14"/>
      <c r="AK829" s="14"/>
      <c r="AL829" s="14"/>
      <c r="AM829" s="14"/>
      <c r="AN829" s="14"/>
      <c r="AO829" s="14"/>
      <c r="AP829" s="14"/>
      <c r="AQ829" s="14"/>
    </row>
    <row r="830" spans="1:43" s="15" customFormat="1" ht="20.149999999999999" customHeight="1" x14ac:dyDescent="0.2">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c r="AA830" s="14"/>
      <c r="AB830" s="14"/>
      <c r="AC830" s="14"/>
      <c r="AD830" s="14"/>
      <c r="AE830" s="14"/>
      <c r="AF830" s="14"/>
      <c r="AG830" s="14"/>
      <c r="AH830" s="14"/>
      <c r="AI830" s="14"/>
      <c r="AJ830" s="14"/>
      <c r="AK830" s="14"/>
      <c r="AL830" s="14"/>
      <c r="AM830" s="14"/>
      <c r="AN830" s="14"/>
      <c r="AO830" s="14"/>
      <c r="AP830" s="14"/>
      <c r="AQ830" s="14"/>
    </row>
    <row r="831" spans="1:43" s="15" customFormat="1" ht="20.149999999999999" customHeight="1" x14ac:dyDescent="0.2">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c r="AA831" s="14"/>
      <c r="AB831" s="14"/>
      <c r="AC831" s="14"/>
      <c r="AD831" s="14"/>
      <c r="AE831" s="14"/>
      <c r="AF831" s="14"/>
      <c r="AG831" s="14"/>
      <c r="AH831" s="14"/>
      <c r="AI831" s="14"/>
      <c r="AJ831" s="14"/>
      <c r="AK831" s="14"/>
      <c r="AL831" s="14"/>
      <c r="AM831" s="14"/>
      <c r="AN831" s="14"/>
      <c r="AO831" s="14"/>
      <c r="AP831" s="14"/>
      <c r="AQ831" s="14"/>
    </row>
    <row r="832" spans="1:43" s="15" customFormat="1" ht="20.149999999999999" customHeight="1" x14ac:dyDescent="0.2">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c r="AA832" s="14"/>
      <c r="AB832" s="14"/>
      <c r="AC832" s="14"/>
      <c r="AD832" s="14"/>
      <c r="AE832" s="14"/>
      <c r="AF832" s="14"/>
      <c r="AG832" s="14"/>
      <c r="AH832" s="14"/>
      <c r="AI832" s="14"/>
      <c r="AJ832" s="14"/>
      <c r="AK832" s="14"/>
      <c r="AL832" s="14"/>
      <c r="AM832" s="14"/>
      <c r="AN832" s="14"/>
      <c r="AO832" s="14"/>
      <c r="AP832" s="14"/>
      <c r="AQ832" s="14"/>
    </row>
    <row r="833" spans="1:43" s="15" customFormat="1" ht="20.149999999999999" customHeight="1" x14ac:dyDescent="0.2">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c r="AA833" s="14"/>
      <c r="AB833" s="14"/>
      <c r="AC833" s="14"/>
      <c r="AD833" s="14"/>
      <c r="AE833" s="14"/>
      <c r="AF833" s="14"/>
      <c r="AG833" s="14"/>
      <c r="AH833" s="14"/>
      <c r="AI833" s="14"/>
      <c r="AJ833" s="14"/>
      <c r="AK833" s="14"/>
      <c r="AL833" s="14"/>
      <c r="AM833" s="14"/>
      <c r="AN833" s="14"/>
      <c r="AO833" s="14"/>
      <c r="AP833" s="14"/>
      <c r="AQ833" s="14"/>
    </row>
    <row r="834" spans="1:43" s="15" customFormat="1" ht="20.149999999999999" customHeight="1" x14ac:dyDescent="0.2">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c r="AA834" s="14"/>
      <c r="AB834" s="14"/>
      <c r="AC834" s="14"/>
      <c r="AD834" s="14"/>
      <c r="AE834" s="14"/>
      <c r="AF834" s="14"/>
      <c r="AG834" s="14"/>
      <c r="AH834" s="14"/>
      <c r="AI834" s="14"/>
      <c r="AJ834" s="14"/>
      <c r="AK834" s="14"/>
      <c r="AL834" s="14"/>
      <c r="AM834" s="14"/>
      <c r="AN834" s="14"/>
      <c r="AO834" s="14"/>
      <c r="AP834" s="14"/>
      <c r="AQ834" s="14"/>
    </row>
    <row r="835" spans="1:43" s="15" customFormat="1" ht="20.149999999999999" customHeight="1" x14ac:dyDescent="0.2">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c r="AA835" s="14"/>
      <c r="AB835" s="14"/>
      <c r="AC835" s="14"/>
      <c r="AD835" s="14"/>
      <c r="AE835" s="14"/>
      <c r="AF835" s="14"/>
      <c r="AG835" s="14"/>
      <c r="AH835" s="14"/>
      <c r="AI835" s="14"/>
      <c r="AJ835" s="14"/>
      <c r="AK835" s="14"/>
      <c r="AL835" s="14"/>
      <c r="AM835" s="14"/>
      <c r="AN835" s="14"/>
      <c r="AO835" s="14"/>
      <c r="AP835" s="14"/>
      <c r="AQ835" s="14"/>
    </row>
    <row r="836" spans="1:43" s="15" customFormat="1" ht="20.149999999999999" customHeight="1" x14ac:dyDescent="0.2">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c r="AA836" s="14"/>
      <c r="AB836" s="14"/>
      <c r="AC836" s="14"/>
      <c r="AD836" s="14"/>
      <c r="AE836" s="14"/>
      <c r="AF836" s="14"/>
      <c r="AG836" s="14"/>
      <c r="AH836" s="14"/>
      <c r="AI836" s="14"/>
      <c r="AJ836" s="14"/>
      <c r="AK836" s="14"/>
      <c r="AL836" s="14"/>
      <c r="AM836" s="14"/>
      <c r="AN836" s="14"/>
      <c r="AO836" s="14"/>
      <c r="AP836" s="14"/>
      <c r="AQ836" s="14"/>
    </row>
    <row r="837" spans="1:43" s="15" customFormat="1" ht="20.149999999999999" customHeight="1" x14ac:dyDescent="0.2">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c r="AA837" s="14"/>
      <c r="AB837" s="14"/>
      <c r="AC837" s="14"/>
      <c r="AD837" s="14"/>
      <c r="AE837" s="14"/>
      <c r="AF837" s="14"/>
      <c r="AG837" s="14"/>
      <c r="AH837" s="14"/>
      <c r="AI837" s="14"/>
      <c r="AJ837" s="14"/>
      <c r="AK837" s="14"/>
      <c r="AL837" s="14"/>
      <c r="AM837" s="14"/>
      <c r="AN837" s="14"/>
      <c r="AO837" s="14"/>
      <c r="AP837" s="14"/>
      <c r="AQ837" s="14"/>
    </row>
    <row r="838" spans="1:43" s="15" customFormat="1" ht="20.149999999999999" customHeight="1" x14ac:dyDescent="0.2">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c r="AA838" s="14"/>
      <c r="AB838" s="14"/>
      <c r="AC838" s="14"/>
      <c r="AD838" s="14"/>
      <c r="AE838" s="14"/>
      <c r="AF838" s="14"/>
      <c r="AG838" s="14"/>
      <c r="AH838" s="14"/>
      <c r="AI838" s="14"/>
      <c r="AJ838" s="14"/>
      <c r="AK838" s="14"/>
      <c r="AL838" s="14"/>
      <c r="AM838" s="14"/>
      <c r="AN838" s="14"/>
      <c r="AO838" s="14"/>
      <c r="AP838" s="14"/>
      <c r="AQ838" s="14"/>
    </row>
    <row r="839" spans="1:43" s="15" customFormat="1" ht="20.149999999999999" customHeight="1" x14ac:dyDescent="0.2">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c r="AA839" s="14"/>
      <c r="AB839" s="14"/>
      <c r="AC839" s="14"/>
      <c r="AD839" s="14"/>
      <c r="AE839" s="14"/>
      <c r="AF839" s="14"/>
      <c r="AG839" s="14"/>
      <c r="AH839" s="14"/>
      <c r="AI839" s="14"/>
      <c r="AJ839" s="14"/>
      <c r="AK839" s="14"/>
      <c r="AL839" s="14"/>
      <c r="AM839" s="14"/>
      <c r="AN839" s="14"/>
      <c r="AO839" s="14"/>
      <c r="AP839" s="14"/>
      <c r="AQ839" s="14"/>
    </row>
    <row r="840" spans="1:43" s="15" customFormat="1" ht="20.149999999999999" customHeight="1" x14ac:dyDescent="0.2">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c r="AA840" s="14"/>
      <c r="AB840" s="14"/>
      <c r="AC840" s="14"/>
      <c r="AD840" s="14"/>
      <c r="AE840" s="14"/>
      <c r="AF840" s="14"/>
      <c r="AG840" s="14"/>
      <c r="AH840" s="14"/>
      <c r="AI840" s="14"/>
      <c r="AJ840" s="14"/>
      <c r="AK840" s="14"/>
      <c r="AL840" s="14"/>
      <c r="AM840" s="14"/>
      <c r="AN840" s="14"/>
      <c r="AO840" s="14"/>
      <c r="AP840" s="14"/>
      <c r="AQ840" s="14"/>
    </row>
    <row r="841" spans="1:43" s="15" customFormat="1" ht="20.149999999999999" customHeight="1" x14ac:dyDescent="0.2">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c r="AA841" s="14"/>
      <c r="AB841" s="14"/>
      <c r="AC841" s="14"/>
      <c r="AD841" s="14"/>
      <c r="AE841" s="14"/>
      <c r="AF841" s="14"/>
      <c r="AG841" s="14"/>
      <c r="AH841" s="14"/>
      <c r="AI841" s="14"/>
      <c r="AJ841" s="14"/>
      <c r="AK841" s="14"/>
      <c r="AL841" s="14"/>
      <c r="AM841" s="14"/>
      <c r="AN841" s="14"/>
      <c r="AO841" s="14"/>
      <c r="AP841" s="14"/>
      <c r="AQ841" s="14"/>
    </row>
    <row r="842" spans="1:43" s="15" customFormat="1" ht="20.149999999999999" customHeight="1" x14ac:dyDescent="0.2">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c r="AA842" s="14"/>
      <c r="AB842" s="14"/>
      <c r="AC842" s="14"/>
      <c r="AD842" s="14"/>
      <c r="AE842" s="14"/>
      <c r="AF842" s="14"/>
      <c r="AG842" s="14"/>
      <c r="AH842" s="14"/>
      <c r="AI842" s="14"/>
      <c r="AJ842" s="14"/>
      <c r="AK842" s="14"/>
      <c r="AL842" s="14"/>
      <c r="AM842" s="14"/>
      <c r="AN842" s="14"/>
      <c r="AO842" s="14"/>
      <c r="AP842" s="14"/>
      <c r="AQ842" s="14"/>
    </row>
    <row r="843" spans="1:43" s="15" customFormat="1" ht="20.149999999999999" customHeight="1" x14ac:dyDescent="0.2">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c r="AA843" s="14"/>
      <c r="AB843" s="14"/>
      <c r="AC843" s="14"/>
      <c r="AD843" s="14"/>
      <c r="AE843" s="14"/>
      <c r="AF843" s="14"/>
      <c r="AG843" s="14"/>
      <c r="AH843" s="14"/>
      <c r="AI843" s="14"/>
      <c r="AJ843" s="14"/>
      <c r="AK843" s="14"/>
      <c r="AL843" s="14"/>
      <c r="AM843" s="14"/>
      <c r="AN843" s="14"/>
      <c r="AO843" s="14"/>
      <c r="AP843" s="14"/>
      <c r="AQ843" s="14"/>
    </row>
    <row r="844" spans="1:43" s="15" customFormat="1" ht="20.149999999999999" customHeight="1" x14ac:dyDescent="0.2">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c r="AA844" s="14"/>
      <c r="AB844" s="14"/>
      <c r="AC844" s="14"/>
      <c r="AD844" s="14"/>
      <c r="AE844" s="14"/>
      <c r="AF844" s="14"/>
      <c r="AG844" s="14"/>
      <c r="AH844" s="14"/>
      <c r="AI844" s="14"/>
      <c r="AJ844" s="14"/>
      <c r="AK844" s="14"/>
      <c r="AL844" s="14"/>
      <c r="AM844" s="14"/>
      <c r="AN844" s="14"/>
      <c r="AO844" s="14"/>
      <c r="AP844" s="14"/>
      <c r="AQ844" s="14"/>
    </row>
    <row r="845" spans="1:43" s="15" customFormat="1" ht="20.149999999999999" customHeight="1" x14ac:dyDescent="0.2">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c r="AA845" s="14"/>
      <c r="AB845" s="14"/>
      <c r="AC845" s="14"/>
      <c r="AD845" s="14"/>
      <c r="AE845" s="14"/>
      <c r="AF845" s="14"/>
      <c r="AG845" s="14"/>
      <c r="AH845" s="14"/>
      <c r="AI845" s="14"/>
      <c r="AJ845" s="14"/>
      <c r="AK845" s="14"/>
      <c r="AL845" s="14"/>
      <c r="AM845" s="14"/>
      <c r="AN845" s="14"/>
      <c r="AO845" s="14"/>
      <c r="AP845" s="14"/>
      <c r="AQ845" s="14"/>
    </row>
    <row r="846" spans="1:43" s="15" customFormat="1" ht="20.149999999999999" customHeight="1" x14ac:dyDescent="0.2">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c r="AA846" s="14"/>
      <c r="AB846" s="14"/>
      <c r="AC846" s="14"/>
      <c r="AD846" s="14"/>
      <c r="AE846" s="14"/>
      <c r="AF846" s="14"/>
      <c r="AG846" s="14"/>
      <c r="AH846" s="14"/>
      <c r="AI846" s="14"/>
      <c r="AJ846" s="14"/>
      <c r="AK846" s="14"/>
      <c r="AL846" s="14"/>
      <c r="AM846" s="14"/>
      <c r="AN846" s="14"/>
      <c r="AO846" s="14"/>
      <c r="AP846" s="14"/>
      <c r="AQ846" s="14"/>
    </row>
    <row r="847" spans="1:43" s="15" customFormat="1" ht="20.149999999999999" customHeight="1" x14ac:dyDescent="0.2">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c r="AA847" s="14"/>
      <c r="AB847" s="14"/>
      <c r="AC847" s="14"/>
      <c r="AD847" s="14"/>
      <c r="AE847" s="14"/>
      <c r="AF847" s="14"/>
      <c r="AG847" s="14"/>
      <c r="AH847" s="14"/>
      <c r="AI847" s="14"/>
      <c r="AJ847" s="14"/>
      <c r="AK847" s="14"/>
      <c r="AL847" s="14"/>
      <c r="AM847" s="14"/>
      <c r="AN847" s="14"/>
      <c r="AO847" s="14"/>
      <c r="AP847" s="14"/>
      <c r="AQ847" s="14"/>
    </row>
    <row r="848" spans="1:43" s="15" customFormat="1" ht="20.149999999999999" customHeight="1" x14ac:dyDescent="0.2">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c r="AA848" s="14"/>
      <c r="AB848" s="14"/>
      <c r="AC848" s="14"/>
      <c r="AD848" s="14"/>
      <c r="AE848" s="14"/>
      <c r="AF848" s="14"/>
      <c r="AG848" s="14"/>
      <c r="AH848" s="14"/>
      <c r="AI848" s="14"/>
      <c r="AJ848" s="14"/>
      <c r="AK848" s="14"/>
      <c r="AL848" s="14"/>
      <c r="AM848" s="14"/>
      <c r="AN848" s="14"/>
      <c r="AO848" s="14"/>
      <c r="AP848" s="14"/>
      <c r="AQ848" s="14"/>
    </row>
    <row r="849" spans="1:43" s="15" customFormat="1" ht="20.149999999999999" customHeight="1" x14ac:dyDescent="0.2">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c r="AA849" s="14"/>
      <c r="AB849" s="14"/>
      <c r="AC849" s="14"/>
      <c r="AD849" s="14"/>
      <c r="AE849" s="14"/>
      <c r="AF849" s="14"/>
      <c r="AG849" s="14"/>
      <c r="AH849" s="14"/>
      <c r="AI849" s="14"/>
      <c r="AJ849" s="14"/>
      <c r="AK849" s="14"/>
      <c r="AL849" s="14"/>
      <c r="AM849" s="14"/>
      <c r="AN849" s="14"/>
      <c r="AO849" s="14"/>
      <c r="AP849" s="14"/>
      <c r="AQ849" s="14"/>
    </row>
    <row r="850" spans="1:43" s="15" customFormat="1" ht="20.149999999999999" customHeight="1" x14ac:dyDescent="0.2">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c r="AA850" s="14"/>
      <c r="AB850" s="14"/>
      <c r="AC850" s="14"/>
      <c r="AD850" s="14"/>
      <c r="AE850" s="14"/>
      <c r="AF850" s="14"/>
      <c r="AG850" s="14"/>
      <c r="AH850" s="14"/>
      <c r="AI850" s="14"/>
      <c r="AJ850" s="14"/>
      <c r="AK850" s="14"/>
      <c r="AL850" s="14"/>
      <c r="AM850" s="14"/>
      <c r="AN850" s="14"/>
      <c r="AO850" s="14"/>
      <c r="AP850" s="14"/>
      <c r="AQ850" s="14"/>
    </row>
    <row r="851" spans="1:43" s="15" customFormat="1" ht="20.149999999999999" customHeight="1" x14ac:dyDescent="0.2">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c r="AA851" s="14"/>
      <c r="AB851" s="14"/>
      <c r="AC851" s="14"/>
      <c r="AD851" s="14"/>
      <c r="AE851" s="14"/>
      <c r="AF851" s="14"/>
      <c r="AG851" s="14"/>
      <c r="AH851" s="14"/>
      <c r="AI851" s="14"/>
      <c r="AJ851" s="14"/>
      <c r="AK851" s="14"/>
      <c r="AL851" s="14"/>
      <c r="AM851" s="14"/>
      <c r="AN851" s="14"/>
      <c r="AO851" s="14"/>
      <c r="AP851" s="14"/>
      <c r="AQ851" s="14"/>
    </row>
    <row r="852" spans="1:43" s="15" customFormat="1" ht="20.149999999999999" customHeight="1" x14ac:dyDescent="0.2">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c r="AA852" s="14"/>
      <c r="AB852" s="14"/>
      <c r="AC852" s="14"/>
      <c r="AD852" s="14"/>
      <c r="AE852" s="14"/>
      <c r="AF852" s="14"/>
      <c r="AG852" s="14"/>
      <c r="AH852" s="14"/>
      <c r="AI852" s="14"/>
      <c r="AJ852" s="14"/>
      <c r="AK852" s="14"/>
      <c r="AL852" s="14"/>
      <c r="AM852" s="14"/>
      <c r="AN852" s="14"/>
      <c r="AO852" s="14"/>
      <c r="AP852" s="14"/>
      <c r="AQ852" s="14"/>
    </row>
    <row r="853" spans="1:43" s="15" customFormat="1" ht="20.149999999999999" customHeight="1" x14ac:dyDescent="0.2">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c r="AA853" s="14"/>
      <c r="AB853" s="14"/>
      <c r="AC853" s="14"/>
      <c r="AD853" s="14"/>
      <c r="AE853" s="14"/>
      <c r="AF853" s="14"/>
      <c r="AG853" s="14"/>
      <c r="AH853" s="14"/>
      <c r="AI853" s="14"/>
      <c r="AJ853" s="14"/>
      <c r="AK853" s="14"/>
      <c r="AL853" s="14"/>
      <c r="AM853" s="14"/>
      <c r="AN853" s="14"/>
      <c r="AO853" s="14"/>
      <c r="AP853" s="14"/>
      <c r="AQ853" s="14"/>
    </row>
    <row r="854" spans="1:43" s="15" customFormat="1" ht="20.149999999999999" customHeight="1" x14ac:dyDescent="0.2">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c r="AA854" s="14"/>
      <c r="AB854" s="14"/>
      <c r="AC854" s="14"/>
      <c r="AD854" s="14"/>
      <c r="AE854" s="14"/>
      <c r="AF854" s="14"/>
      <c r="AG854" s="14"/>
      <c r="AH854" s="14"/>
      <c r="AI854" s="14"/>
      <c r="AJ854" s="14"/>
      <c r="AK854" s="14"/>
      <c r="AL854" s="14"/>
      <c r="AM854" s="14"/>
      <c r="AN854" s="14"/>
      <c r="AO854" s="14"/>
      <c r="AP854" s="14"/>
      <c r="AQ854" s="14"/>
    </row>
    <row r="855" spans="1:43" s="15" customFormat="1" ht="20.149999999999999" customHeight="1" x14ac:dyDescent="0.2">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c r="AA855" s="14"/>
      <c r="AB855" s="14"/>
      <c r="AC855" s="14"/>
      <c r="AD855" s="14"/>
      <c r="AE855" s="14"/>
      <c r="AF855" s="14"/>
      <c r="AG855" s="14"/>
      <c r="AH855" s="14"/>
      <c r="AI855" s="14"/>
      <c r="AJ855" s="14"/>
      <c r="AK855" s="14"/>
      <c r="AL855" s="14"/>
      <c r="AM855" s="14"/>
      <c r="AN855" s="14"/>
      <c r="AO855" s="14"/>
      <c r="AP855" s="14"/>
      <c r="AQ855" s="14"/>
    </row>
    <row r="856" spans="1:43" s="15" customFormat="1" ht="20.149999999999999" customHeight="1" x14ac:dyDescent="0.2">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c r="AA856" s="14"/>
      <c r="AB856" s="14"/>
      <c r="AC856" s="14"/>
      <c r="AD856" s="14"/>
      <c r="AE856" s="14"/>
      <c r="AF856" s="14"/>
      <c r="AG856" s="14"/>
      <c r="AH856" s="14"/>
      <c r="AI856" s="14"/>
      <c r="AJ856" s="14"/>
      <c r="AK856" s="14"/>
      <c r="AL856" s="14"/>
      <c r="AM856" s="14"/>
      <c r="AN856" s="14"/>
      <c r="AO856" s="14"/>
      <c r="AP856" s="14"/>
      <c r="AQ856" s="14"/>
    </row>
    <row r="857" spans="1:43" s="15" customFormat="1" ht="20.149999999999999" customHeight="1" x14ac:dyDescent="0.2">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c r="AA857" s="14"/>
      <c r="AB857" s="14"/>
      <c r="AC857" s="14"/>
      <c r="AD857" s="14"/>
      <c r="AE857" s="14"/>
      <c r="AF857" s="14"/>
      <c r="AG857" s="14"/>
      <c r="AH857" s="14"/>
      <c r="AI857" s="14"/>
      <c r="AJ857" s="14"/>
      <c r="AK857" s="14"/>
      <c r="AL857" s="14"/>
      <c r="AM857" s="14"/>
      <c r="AN857" s="14"/>
      <c r="AO857" s="14"/>
      <c r="AP857" s="14"/>
      <c r="AQ857" s="14"/>
    </row>
    <row r="858" spans="1:43" s="15" customFormat="1" ht="20.149999999999999" customHeight="1" x14ac:dyDescent="0.2">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c r="AA858" s="14"/>
      <c r="AB858" s="14"/>
      <c r="AC858" s="14"/>
      <c r="AD858" s="14"/>
      <c r="AE858" s="14"/>
      <c r="AF858" s="14"/>
      <c r="AG858" s="14"/>
      <c r="AH858" s="14"/>
      <c r="AI858" s="14"/>
      <c r="AJ858" s="14"/>
      <c r="AK858" s="14"/>
      <c r="AL858" s="14"/>
      <c r="AM858" s="14"/>
      <c r="AN858" s="14"/>
      <c r="AO858" s="14"/>
      <c r="AP858" s="14"/>
      <c r="AQ858" s="14"/>
    </row>
    <row r="859" spans="1:43" s="15" customFormat="1" ht="20.149999999999999" customHeight="1" x14ac:dyDescent="0.2">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c r="AA859" s="14"/>
      <c r="AB859" s="14"/>
      <c r="AC859" s="14"/>
      <c r="AD859" s="14"/>
      <c r="AE859" s="14"/>
      <c r="AF859" s="14"/>
      <c r="AG859" s="14"/>
      <c r="AH859" s="14"/>
      <c r="AI859" s="14"/>
      <c r="AJ859" s="14"/>
      <c r="AK859" s="14"/>
      <c r="AL859" s="14"/>
      <c r="AM859" s="14"/>
      <c r="AN859" s="14"/>
      <c r="AO859" s="14"/>
      <c r="AP859" s="14"/>
      <c r="AQ859" s="14"/>
    </row>
    <row r="860" spans="1:43" s="15" customFormat="1" ht="20.149999999999999" customHeight="1" x14ac:dyDescent="0.2">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c r="AA860" s="14"/>
      <c r="AB860" s="14"/>
      <c r="AC860" s="14"/>
      <c r="AD860" s="14"/>
      <c r="AE860" s="14"/>
      <c r="AF860" s="14"/>
      <c r="AG860" s="14"/>
      <c r="AH860" s="14"/>
      <c r="AI860" s="14"/>
      <c r="AJ860" s="14"/>
      <c r="AK860" s="14"/>
      <c r="AL860" s="14"/>
      <c r="AM860" s="14"/>
      <c r="AN860" s="14"/>
      <c r="AO860" s="14"/>
      <c r="AP860" s="14"/>
      <c r="AQ860" s="14"/>
    </row>
    <row r="861" spans="1:43" s="15" customFormat="1" ht="20.149999999999999" customHeight="1" x14ac:dyDescent="0.2">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c r="AA861" s="14"/>
      <c r="AB861" s="14"/>
      <c r="AC861" s="14"/>
      <c r="AD861" s="14"/>
      <c r="AE861" s="14"/>
      <c r="AF861" s="14"/>
      <c r="AG861" s="14"/>
      <c r="AH861" s="14"/>
      <c r="AI861" s="14"/>
      <c r="AJ861" s="14"/>
      <c r="AK861" s="14"/>
      <c r="AL861" s="14"/>
      <c r="AM861" s="14"/>
      <c r="AN861" s="14"/>
      <c r="AO861" s="14"/>
      <c r="AP861" s="14"/>
      <c r="AQ861" s="14"/>
    </row>
    <row r="862" spans="1:43" s="15" customFormat="1" ht="20.149999999999999" customHeight="1" x14ac:dyDescent="0.2">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c r="AA862" s="14"/>
      <c r="AB862" s="14"/>
      <c r="AC862" s="14"/>
      <c r="AD862" s="14"/>
      <c r="AE862" s="14"/>
      <c r="AF862" s="14"/>
      <c r="AG862" s="14"/>
      <c r="AH862" s="14"/>
      <c r="AI862" s="14"/>
      <c r="AJ862" s="14"/>
      <c r="AK862" s="14"/>
      <c r="AL862" s="14"/>
      <c r="AM862" s="14"/>
      <c r="AN862" s="14"/>
      <c r="AO862" s="14"/>
      <c r="AP862" s="14"/>
      <c r="AQ862" s="14"/>
    </row>
    <row r="863" spans="1:43" s="15" customFormat="1" ht="20.149999999999999" customHeight="1" x14ac:dyDescent="0.2">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c r="AA863" s="14"/>
      <c r="AB863" s="14"/>
      <c r="AC863" s="14"/>
      <c r="AD863" s="14"/>
      <c r="AE863" s="14"/>
      <c r="AF863" s="14"/>
      <c r="AG863" s="14"/>
      <c r="AH863" s="14"/>
      <c r="AI863" s="14"/>
      <c r="AJ863" s="14"/>
      <c r="AK863" s="14"/>
      <c r="AL863" s="14"/>
      <c r="AM863" s="14"/>
      <c r="AN863" s="14"/>
      <c r="AO863" s="14"/>
      <c r="AP863" s="14"/>
      <c r="AQ863" s="14"/>
    </row>
    <row r="864" spans="1:43" s="15" customFormat="1" ht="20.149999999999999" customHeight="1" x14ac:dyDescent="0.2">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c r="AA864" s="14"/>
      <c r="AB864" s="14"/>
      <c r="AC864" s="14"/>
      <c r="AD864" s="14"/>
      <c r="AE864" s="14"/>
      <c r="AF864" s="14"/>
      <c r="AG864" s="14"/>
      <c r="AH864" s="14"/>
      <c r="AI864" s="14"/>
      <c r="AJ864" s="14"/>
      <c r="AK864" s="14"/>
      <c r="AL864" s="14"/>
      <c r="AM864" s="14"/>
      <c r="AN864" s="14"/>
      <c r="AO864" s="14"/>
      <c r="AP864" s="14"/>
      <c r="AQ864" s="14"/>
    </row>
    <row r="865" spans="1:43" s="15" customFormat="1" ht="20.149999999999999" customHeight="1" x14ac:dyDescent="0.2">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c r="AA865" s="14"/>
      <c r="AB865" s="14"/>
      <c r="AC865" s="14"/>
      <c r="AD865" s="14"/>
      <c r="AE865" s="14"/>
      <c r="AF865" s="14"/>
      <c r="AG865" s="14"/>
      <c r="AH865" s="14"/>
      <c r="AI865" s="14"/>
      <c r="AJ865" s="14"/>
      <c r="AK865" s="14"/>
      <c r="AL865" s="14"/>
      <c r="AM865" s="14"/>
      <c r="AN865" s="14"/>
      <c r="AO865" s="14"/>
      <c r="AP865" s="14"/>
      <c r="AQ865" s="14"/>
    </row>
    <row r="866" spans="1:43" s="15" customFormat="1" ht="20.149999999999999" customHeight="1" x14ac:dyDescent="0.2">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c r="AA866" s="14"/>
      <c r="AB866" s="14"/>
      <c r="AC866" s="14"/>
      <c r="AD866" s="14"/>
      <c r="AE866" s="14"/>
      <c r="AF866" s="14"/>
      <c r="AG866" s="14"/>
      <c r="AH866" s="14"/>
      <c r="AI866" s="14"/>
      <c r="AJ866" s="14"/>
      <c r="AK866" s="14"/>
      <c r="AL866" s="14"/>
      <c r="AM866" s="14"/>
      <c r="AN866" s="14"/>
      <c r="AO866" s="14"/>
      <c r="AP866" s="14"/>
      <c r="AQ866" s="14"/>
    </row>
    <row r="867" spans="1:43" s="15" customFormat="1" ht="20.149999999999999" customHeight="1" x14ac:dyDescent="0.2">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c r="AA867" s="14"/>
      <c r="AB867" s="14"/>
      <c r="AC867" s="14"/>
      <c r="AD867" s="14"/>
      <c r="AE867" s="14"/>
      <c r="AF867" s="14"/>
      <c r="AG867" s="14"/>
      <c r="AH867" s="14"/>
      <c r="AI867" s="14"/>
      <c r="AJ867" s="14"/>
      <c r="AK867" s="14"/>
      <c r="AL867" s="14"/>
      <c r="AM867" s="14"/>
      <c r="AN867" s="14"/>
      <c r="AO867" s="14"/>
      <c r="AP867" s="14"/>
      <c r="AQ867" s="14"/>
    </row>
    <row r="868" spans="1:43" s="15" customFormat="1" ht="20.149999999999999" customHeight="1" x14ac:dyDescent="0.2">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c r="AA868" s="14"/>
      <c r="AB868" s="14"/>
      <c r="AC868" s="14"/>
      <c r="AD868" s="14"/>
      <c r="AE868" s="14"/>
      <c r="AF868" s="14"/>
      <c r="AG868" s="14"/>
      <c r="AH868" s="14"/>
      <c r="AI868" s="14"/>
      <c r="AJ868" s="14"/>
      <c r="AK868" s="14"/>
      <c r="AL868" s="14"/>
      <c r="AM868" s="14"/>
      <c r="AN868" s="14"/>
      <c r="AO868" s="14"/>
      <c r="AP868" s="14"/>
      <c r="AQ868" s="14"/>
    </row>
    <row r="869" spans="1:43" s="15" customFormat="1" ht="20.149999999999999" customHeight="1" x14ac:dyDescent="0.2">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c r="AA869" s="14"/>
      <c r="AB869" s="14"/>
      <c r="AC869" s="14"/>
      <c r="AD869" s="14"/>
      <c r="AE869" s="14"/>
      <c r="AF869" s="14"/>
      <c r="AG869" s="14"/>
      <c r="AH869" s="14"/>
      <c r="AI869" s="14"/>
      <c r="AJ869" s="14"/>
      <c r="AK869" s="14"/>
      <c r="AL869" s="14"/>
      <c r="AM869" s="14"/>
      <c r="AN869" s="14"/>
      <c r="AO869" s="14"/>
      <c r="AP869" s="14"/>
      <c r="AQ869" s="14"/>
    </row>
    <row r="870" spans="1:43" s="15" customFormat="1" ht="20.149999999999999" customHeight="1" x14ac:dyDescent="0.2">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c r="AA870" s="14"/>
      <c r="AB870" s="14"/>
      <c r="AC870" s="14"/>
      <c r="AD870" s="14"/>
      <c r="AE870" s="14"/>
      <c r="AF870" s="14"/>
      <c r="AG870" s="14"/>
      <c r="AH870" s="14"/>
      <c r="AI870" s="14"/>
      <c r="AJ870" s="14"/>
      <c r="AK870" s="14"/>
      <c r="AL870" s="14"/>
      <c r="AM870" s="14"/>
      <c r="AN870" s="14"/>
      <c r="AO870" s="14"/>
      <c r="AP870" s="14"/>
      <c r="AQ870" s="14"/>
    </row>
    <row r="871" spans="1:43" s="15" customFormat="1" ht="20.149999999999999" customHeight="1" x14ac:dyDescent="0.2">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c r="AA871" s="14"/>
      <c r="AB871" s="14"/>
      <c r="AC871" s="14"/>
      <c r="AD871" s="14"/>
      <c r="AE871" s="14"/>
      <c r="AF871" s="14"/>
      <c r="AG871" s="14"/>
      <c r="AH871" s="14"/>
      <c r="AI871" s="14"/>
      <c r="AJ871" s="14"/>
      <c r="AK871" s="14"/>
      <c r="AL871" s="14"/>
      <c r="AM871" s="14"/>
      <c r="AN871" s="14"/>
      <c r="AO871" s="14"/>
      <c r="AP871" s="14"/>
      <c r="AQ871" s="14"/>
    </row>
    <row r="872" spans="1:43" s="15" customFormat="1" ht="20.149999999999999" customHeight="1" x14ac:dyDescent="0.2">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c r="AA872" s="14"/>
      <c r="AB872" s="14"/>
      <c r="AC872" s="14"/>
      <c r="AD872" s="14"/>
      <c r="AE872" s="14"/>
      <c r="AF872" s="14"/>
      <c r="AG872" s="14"/>
      <c r="AH872" s="14"/>
      <c r="AI872" s="14"/>
      <c r="AJ872" s="14"/>
      <c r="AK872" s="14"/>
      <c r="AL872" s="14"/>
      <c r="AM872" s="14"/>
      <c r="AN872" s="14"/>
      <c r="AO872" s="14"/>
      <c r="AP872" s="14"/>
      <c r="AQ872" s="14"/>
    </row>
    <row r="873" spans="1:43" s="15" customFormat="1" ht="20.149999999999999" customHeight="1" x14ac:dyDescent="0.2">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c r="AA873" s="14"/>
      <c r="AB873" s="14"/>
      <c r="AC873" s="14"/>
      <c r="AD873" s="14"/>
      <c r="AE873" s="14"/>
      <c r="AF873" s="14"/>
      <c r="AG873" s="14"/>
      <c r="AH873" s="14"/>
      <c r="AI873" s="14"/>
      <c r="AJ873" s="14"/>
      <c r="AK873" s="14"/>
      <c r="AL873" s="14"/>
      <c r="AM873" s="14"/>
      <c r="AN873" s="14"/>
      <c r="AO873" s="14"/>
      <c r="AP873" s="14"/>
      <c r="AQ873" s="14"/>
    </row>
    <row r="874" spans="1:43" s="15" customFormat="1" ht="20.149999999999999" customHeight="1" x14ac:dyDescent="0.2">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c r="AA874" s="14"/>
      <c r="AB874" s="14"/>
      <c r="AC874" s="14"/>
      <c r="AD874" s="14"/>
      <c r="AE874" s="14"/>
      <c r="AF874" s="14"/>
      <c r="AG874" s="14"/>
      <c r="AH874" s="14"/>
      <c r="AI874" s="14"/>
      <c r="AJ874" s="14"/>
      <c r="AK874" s="14"/>
      <c r="AL874" s="14"/>
      <c r="AM874" s="14"/>
      <c r="AN874" s="14"/>
      <c r="AO874" s="14"/>
      <c r="AP874" s="14"/>
      <c r="AQ874" s="14"/>
    </row>
    <row r="875" spans="1:43" s="15" customFormat="1" ht="20.149999999999999" customHeight="1" x14ac:dyDescent="0.2">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c r="AA875" s="14"/>
      <c r="AB875" s="14"/>
      <c r="AC875" s="14"/>
      <c r="AD875" s="14"/>
      <c r="AE875" s="14"/>
      <c r="AF875" s="14"/>
      <c r="AG875" s="14"/>
      <c r="AH875" s="14"/>
      <c r="AI875" s="14"/>
      <c r="AJ875" s="14"/>
      <c r="AK875" s="14"/>
      <c r="AL875" s="14"/>
      <c r="AM875" s="14"/>
      <c r="AN875" s="14"/>
      <c r="AO875" s="14"/>
      <c r="AP875" s="14"/>
      <c r="AQ875" s="14"/>
    </row>
    <row r="876" spans="1:43" s="15" customFormat="1" ht="20.149999999999999" customHeight="1" x14ac:dyDescent="0.2">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c r="AA876" s="14"/>
      <c r="AB876" s="14"/>
      <c r="AC876" s="14"/>
      <c r="AD876" s="14"/>
      <c r="AE876" s="14"/>
      <c r="AF876" s="14"/>
      <c r="AG876" s="14"/>
      <c r="AH876" s="14"/>
      <c r="AI876" s="14"/>
      <c r="AJ876" s="14"/>
      <c r="AK876" s="14"/>
      <c r="AL876" s="14"/>
      <c r="AM876" s="14"/>
      <c r="AN876" s="14"/>
      <c r="AO876" s="14"/>
      <c r="AP876" s="14"/>
      <c r="AQ876" s="14"/>
    </row>
    <row r="877" spans="1:43" s="15" customFormat="1" ht="20.149999999999999" customHeight="1" x14ac:dyDescent="0.2">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c r="AA877" s="14"/>
      <c r="AB877" s="14"/>
      <c r="AC877" s="14"/>
      <c r="AD877" s="14"/>
      <c r="AE877" s="14"/>
      <c r="AF877" s="14"/>
      <c r="AG877" s="14"/>
      <c r="AH877" s="14"/>
      <c r="AI877" s="14"/>
      <c r="AJ877" s="14"/>
      <c r="AK877" s="14"/>
      <c r="AL877" s="14"/>
      <c r="AM877" s="14"/>
      <c r="AN877" s="14"/>
      <c r="AO877" s="14"/>
      <c r="AP877" s="14"/>
      <c r="AQ877" s="14"/>
    </row>
    <row r="878" spans="1:43" s="15" customFormat="1" ht="20.149999999999999" customHeight="1" x14ac:dyDescent="0.2">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c r="AA878" s="14"/>
      <c r="AB878" s="14"/>
      <c r="AC878" s="14"/>
      <c r="AD878" s="14"/>
      <c r="AE878" s="14"/>
      <c r="AF878" s="14"/>
      <c r="AG878" s="14"/>
      <c r="AH878" s="14"/>
      <c r="AI878" s="14"/>
      <c r="AJ878" s="14"/>
      <c r="AK878" s="14"/>
      <c r="AL878" s="14"/>
      <c r="AM878" s="14"/>
      <c r="AN878" s="14"/>
      <c r="AO878" s="14"/>
      <c r="AP878" s="14"/>
      <c r="AQ878" s="14"/>
    </row>
    <row r="879" spans="1:43" s="15" customFormat="1" ht="20.149999999999999" customHeight="1" x14ac:dyDescent="0.2">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c r="AA879" s="14"/>
      <c r="AB879" s="14"/>
      <c r="AC879" s="14"/>
      <c r="AD879" s="14"/>
      <c r="AE879" s="14"/>
      <c r="AF879" s="14"/>
      <c r="AG879" s="14"/>
      <c r="AH879" s="14"/>
      <c r="AI879" s="14"/>
      <c r="AJ879" s="14"/>
      <c r="AK879" s="14"/>
      <c r="AL879" s="14"/>
      <c r="AM879" s="14"/>
      <c r="AN879" s="14"/>
      <c r="AO879" s="14"/>
      <c r="AP879" s="14"/>
      <c r="AQ879" s="14"/>
    </row>
    <row r="880" spans="1:43" s="15" customFormat="1" ht="20.149999999999999" customHeight="1" x14ac:dyDescent="0.2">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c r="AA880" s="14"/>
      <c r="AB880" s="14"/>
      <c r="AC880" s="14"/>
      <c r="AD880" s="14"/>
      <c r="AE880" s="14"/>
      <c r="AF880" s="14"/>
      <c r="AG880" s="14"/>
      <c r="AH880" s="14"/>
      <c r="AI880" s="14"/>
      <c r="AJ880" s="14"/>
      <c r="AK880" s="14"/>
      <c r="AL880" s="14"/>
      <c r="AM880" s="14"/>
      <c r="AN880" s="14"/>
      <c r="AO880" s="14"/>
      <c r="AP880" s="14"/>
      <c r="AQ880" s="14"/>
    </row>
    <row r="881" spans="1:43" s="15" customFormat="1" ht="20.149999999999999" customHeight="1" x14ac:dyDescent="0.2">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c r="AA881" s="14"/>
      <c r="AB881" s="14"/>
      <c r="AC881" s="14"/>
      <c r="AD881" s="14"/>
      <c r="AE881" s="14"/>
      <c r="AF881" s="14"/>
      <c r="AG881" s="14"/>
      <c r="AH881" s="14"/>
      <c r="AI881" s="14"/>
      <c r="AJ881" s="14"/>
      <c r="AK881" s="14"/>
      <c r="AL881" s="14"/>
      <c r="AM881" s="14"/>
      <c r="AN881" s="14"/>
      <c r="AO881" s="14"/>
      <c r="AP881" s="14"/>
      <c r="AQ881" s="14"/>
    </row>
    <row r="882" spans="1:43" s="15" customFormat="1" ht="20.149999999999999" customHeight="1" x14ac:dyDescent="0.2">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c r="AA882" s="14"/>
      <c r="AB882" s="14"/>
      <c r="AC882" s="14"/>
      <c r="AD882" s="14"/>
      <c r="AE882" s="14"/>
      <c r="AF882" s="14"/>
      <c r="AG882" s="14"/>
      <c r="AH882" s="14"/>
      <c r="AI882" s="14"/>
      <c r="AJ882" s="14"/>
      <c r="AK882" s="14"/>
      <c r="AL882" s="14"/>
      <c r="AM882" s="14"/>
      <c r="AN882" s="14"/>
      <c r="AO882" s="14"/>
      <c r="AP882" s="14"/>
      <c r="AQ882" s="14"/>
    </row>
    <row r="883" spans="1:43" s="15" customFormat="1" ht="20.149999999999999" customHeight="1" x14ac:dyDescent="0.2">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c r="AA883" s="14"/>
      <c r="AB883" s="14"/>
      <c r="AC883" s="14"/>
      <c r="AD883" s="14"/>
      <c r="AE883" s="14"/>
      <c r="AF883" s="14"/>
      <c r="AG883" s="14"/>
      <c r="AH883" s="14"/>
      <c r="AI883" s="14"/>
      <c r="AJ883" s="14"/>
      <c r="AK883" s="14"/>
      <c r="AL883" s="14"/>
      <c r="AM883" s="14"/>
      <c r="AN883" s="14"/>
      <c r="AO883" s="14"/>
      <c r="AP883" s="14"/>
      <c r="AQ883" s="14"/>
    </row>
    <row r="884" spans="1:43" s="15" customFormat="1" ht="20.149999999999999" customHeight="1" x14ac:dyDescent="0.2">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c r="AA884" s="14"/>
      <c r="AB884" s="14"/>
      <c r="AC884" s="14"/>
      <c r="AD884" s="14"/>
      <c r="AE884" s="14"/>
      <c r="AF884" s="14"/>
      <c r="AG884" s="14"/>
      <c r="AH884" s="14"/>
      <c r="AI884" s="14"/>
      <c r="AJ884" s="14"/>
      <c r="AK884" s="14"/>
      <c r="AL884" s="14"/>
      <c r="AM884" s="14"/>
      <c r="AN884" s="14"/>
      <c r="AO884" s="14"/>
      <c r="AP884" s="14"/>
      <c r="AQ884" s="14"/>
    </row>
    <row r="885" spans="1:43" s="15" customFormat="1" ht="20.149999999999999" customHeight="1" x14ac:dyDescent="0.2">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c r="AA885" s="14"/>
      <c r="AB885" s="14"/>
      <c r="AC885" s="14"/>
      <c r="AD885" s="14"/>
      <c r="AE885" s="14"/>
      <c r="AF885" s="14"/>
      <c r="AG885" s="14"/>
      <c r="AH885" s="14"/>
      <c r="AI885" s="14"/>
      <c r="AJ885" s="14"/>
      <c r="AK885" s="14"/>
      <c r="AL885" s="14"/>
      <c r="AM885" s="14"/>
      <c r="AN885" s="14"/>
      <c r="AO885" s="14"/>
      <c r="AP885" s="14"/>
      <c r="AQ885" s="14"/>
    </row>
    <row r="886" spans="1:43" s="15" customFormat="1" ht="20.149999999999999" customHeight="1" x14ac:dyDescent="0.2">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c r="AA886" s="14"/>
      <c r="AB886" s="14"/>
      <c r="AC886" s="14"/>
      <c r="AD886" s="14"/>
      <c r="AE886" s="14"/>
      <c r="AF886" s="14"/>
      <c r="AG886" s="14"/>
      <c r="AH886" s="14"/>
      <c r="AI886" s="14"/>
      <c r="AJ886" s="14"/>
      <c r="AK886" s="14"/>
      <c r="AL886" s="14"/>
      <c r="AM886" s="14"/>
      <c r="AN886" s="14"/>
      <c r="AO886" s="14"/>
      <c r="AP886" s="14"/>
      <c r="AQ886" s="14"/>
    </row>
    <row r="887" spans="1:43" s="15" customFormat="1" ht="20.149999999999999" customHeight="1" x14ac:dyDescent="0.2">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c r="AA887" s="14"/>
      <c r="AB887" s="14"/>
      <c r="AC887" s="14"/>
      <c r="AD887" s="14"/>
      <c r="AE887" s="14"/>
      <c r="AF887" s="14"/>
      <c r="AG887" s="14"/>
      <c r="AH887" s="14"/>
      <c r="AI887" s="14"/>
      <c r="AJ887" s="14"/>
      <c r="AK887" s="14"/>
      <c r="AL887" s="14"/>
      <c r="AM887" s="14"/>
      <c r="AN887" s="14"/>
      <c r="AO887" s="14"/>
      <c r="AP887" s="14"/>
      <c r="AQ887" s="14"/>
    </row>
    <row r="888" spans="1:43" s="15" customFormat="1" ht="20.149999999999999" customHeight="1" x14ac:dyDescent="0.2">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c r="AA888" s="14"/>
      <c r="AB888" s="14"/>
      <c r="AC888" s="14"/>
      <c r="AD888" s="14"/>
      <c r="AE888" s="14"/>
      <c r="AF888" s="14"/>
      <c r="AG888" s="14"/>
      <c r="AH888" s="14"/>
      <c r="AI888" s="14"/>
      <c r="AJ888" s="14"/>
      <c r="AK888" s="14"/>
      <c r="AL888" s="14"/>
      <c r="AM888" s="14"/>
      <c r="AN888" s="14"/>
      <c r="AO888" s="14"/>
      <c r="AP888" s="14"/>
      <c r="AQ888" s="14"/>
    </row>
    <row r="889" spans="1:43" s="15" customFormat="1" ht="20.149999999999999" customHeight="1" x14ac:dyDescent="0.2">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c r="AA889" s="14"/>
      <c r="AB889" s="14"/>
      <c r="AC889" s="14"/>
      <c r="AD889" s="14"/>
      <c r="AE889" s="14"/>
      <c r="AF889" s="14"/>
      <c r="AG889" s="14"/>
      <c r="AH889" s="14"/>
      <c r="AI889" s="14"/>
      <c r="AJ889" s="14"/>
      <c r="AK889" s="14"/>
      <c r="AL889" s="14"/>
      <c r="AM889" s="14"/>
      <c r="AN889" s="14"/>
      <c r="AO889" s="14"/>
      <c r="AP889" s="14"/>
      <c r="AQ889" s="14"/>
    </row>
    <row r="890" spans="1:43" s="15" customFormat="1" ht="20.149999999999999" customHeight="1" x14ac:dyDescent="0.2">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c r="AA890" s="14"/>
      <c r="AB890" s="14"/>
      <c r="AC890" s="14"/>
      <c r="AD890" s="14"/>
      <c r="AE890" s="14"/>
      <c r="AF890" s="14"/>
      <c r="AG890" s="14"/>
      <c r="AH890" s="14"/>
      <c r="AI890" s="14"/>
      <c r="AJ890" s="14"/>
      <c r="AK890" s="14"/>
      <c r="AL890" s="14"/>
      <c r="AM890" s="14"/>
      <c r="AN890" s="14"/>
      <c r="AO890" s="14"/>
      <c r="AP890" s="14"/>
      <c r="AQ890" s="14"/>
    </row>
    <row r="891" spans="1:43" s="15" customFormat="1" ht="20.149999999999999" customHeight="1" x14ac:dyDescent="0.2">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c r="AA891" s="14"/>
      <c r="AB891" s="14"/>
      <c r="AC891" s="14"/>
      <c r="AD891" s="14"/>
      <c r="AE891" s="14"/>
      <c r="AF891" s="14"/>
      <c r="AG891" s="14"/>
      <c r="AH891" s="14"/>
      <c r="AI891" s="14"/>
      <c r="AJ891" s="14"/>
      <c r="AK891" s="14"/>
      <c r="AL891" s="14"/>
      <c r="AM891" s="14"/>
      <c r="AN891" s="14"/>
      <c r="AO891" s="14"/>
      <c r="AP891" s="14"/>
      <c r="AQ891" s="14"/>
    </row>
    <row r="892" spans="1:43" s="15" customFormat="1" ht="20.149999999999999" customHeight="1" x14ac:dyDescent="0.2">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c r="AA892" s="14"/>
      <c r="AB892" s="14"/>
      <c r="AC892" s="14"/>
      <c r="AD892" s="14"/>
      <c r="AE892" s="14"/>
      <c r="AF892" s="14"/>
      <c r="AG892" s="14"/>
      <c r="AH892" s="14"/>
      <c r="AI892" s="14"/>
      <c r="AJ892" s="14"/>
      <c r="AK892" s="14"/>
      <c r="AL892" s="14"/>
      <c r="AM892" s="14"/>
      <c r="AN892" s="14"/>
      <c r="AO892" s="14"/>
      <c r="AP892" s="14"/>
      <c r="AQ892" s="14"/>
    </row>
    <row r="893" spans="1:43" s="15" customFormat="1" ht="20.149999999999999" customHeight="1" x14ac:dyDescent="0.2">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c r="AA893" s="14"/>
      <c r="AB893" s="14"/>
      <c r="AC893" s="14"/>
      <c r="AD893" s="14"/>
      <c r="AE893" s="14"/>
      <c r="AF893" s="14"/>
      <c r="AG893" s="14"/>
      <c r="AH893" s="14"/>
      <c r="AI893" s="14"/>
      <c r="AJ893" s="14"/>
      <c r="AK893" s="14"/>
      <c r="AL893" s="14"/>
      <c r="AM893" s="14"/>
      <c r="AN893" s="14"/>
      <c r="AO893" s="14"/>
      <c r="AP893" s="14"/>
      <c r="AQ893" s="14"/>
    </row>
    <row r="894" spans="1:43" s="15" customFormat="1" ht="20.149999999999999" customHeight="1" x14ac:dyDescent="0.2">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c r="AA894" s="14"/>
      <c r="AB894" s="14"/>
      <c r="AC894" s="14"/>
      <c r="AD894" s="14"/>
      <c r="AE894" s="14"/>
      <c r="AF894" s="14"/>
      <c r="AG894" s="14"/>
      <c r="AH894" s="14"/>
      <c r="AI894" s="14"/>
      <c r="AJ894" s="14"/>
      <c r="AK894" s="14"/>
      <c r="AL894" s="14"/>
      <c r="AM894" s="14"/>
      <c r="AN894" s="14"/>
      <c r="AO894" s="14"/>
      <c r="AP894" s="14"/>
      <c r="AQ894" s="14"/>
    </row>
    <row r="895" spans="1:43" s="15" customFormat="1" ht="20.149999999999999" customHeight="1" x14ac:dyDescent="0.2">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c r="AA895" s="14"/>
      <c r="AB895" s="14"/>
      <c r="AC895" s="14"/>
      <c r="AD895" s="14"/>
      <c r="AE895" s="14"/>
      <c r="AF895" s="14"/>
      <c r="AG895" s="14"/>
      <c r="AH895" s="14"/>
      <c r="AI895" s="14"/>
      <c r="AJ895" s="14"/>
      <c r="AK895" s="14"/>
      <c r="AL895" s="14"/>
      <c r="AM895" s="14"/>
      <c r="AN895" s="14"/>
      <c r="AO895" s="14"/>
      <c r="AP895" s="14"/>
      <c r="AQ895" s="14"/>
    </row>
    <row r="896" spans="1:43" s="15" customFormat="1" ht="20.149999999999999" customHeight="1" x14ac:dyDescent="0.2">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c r="AA896" s="14"/>
      <c r="AB896" s="14"/>
      <c r="AC896" s="14"/>
      <c r="AD896" s="14"/>
      <c r="AE896" s="14"/>
      <c r="AF896" s="14"/>
      <c r="AG896" s="14"/>
      <c r="AH896" s="14"/>
      <c r="AI896" s="14"/>
      <c r="AJ896" s="14"/>
      <c r="AK896" s="14"/>
      <c r="AL896" s="14"/>
      <c r="AM896" s="14"/>
      <c r="AN896" s="14"/>
      <c r="AO896" s="14"/>
      <c r="AP896" s="14"/>
      <c r="AQ896" s="14"/>
    </row>
    <row r="897" spans="1:43" s="15" customFormat="1" ht="20.149999999999999" customHeight="1" x14ac:dyDescent="0.2">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c r="AA897" s="14"/>
      <c r="AB897" s="14"/>
      <c r="AC897" s="14"/>
      <c r="AD897" s="14"/>
      <c r="AE897" s="14"/>
      <c r="AF897" s="14"/>
      <c r="AG897" s="14"/>
      <c r="AH897" s="14"/>
      <c r="AI897" s="14"/>
      <c r="AJ897" s="14"/>
      <c r="AK897" s="14"/>
      <c r="AL897" s="14"/>
      <c r="AM897" s="14"/>
      <c r="AN897" s="14"/>
      <c r="AO897" s="14"/>
      <c r="AP897" s="14"/>
      <c r="AQ897" s="14"/>
    </row>
    <row r="898" spans="1:43" s="15" customFormat="1" ht="20.149999999999999" customHeight="1" x14ac:dyDescent="0.2">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c r="AA898" s="14"/>
      <c r="AB898" s="14"/>
      <c r="AC898" s="14"/>
      <c r="AD898" s="14"/>
      <c r="AE898" s="14"/>
      <c r="AF898" s="14"/>
      <c r="AG898" s="14"/>
      <c r="AH898" s="14"/>
      <c r="AI898" s="14"/>
      <c r="AJ898" s="14"/>
      <c r="AK898" s="14"/>
      <c r="AL898" s="14"/>
      <c r="AM898" s="14"/>
      <c r="AN898" s="14"/>
      <c r="AO898" s="14"/>
      <c r="AP898" s="14"/>
      <c r="AQ898" s="14"/>
    </row>
    <row r="899" spans="1:43" s="15" customFormat="1" ht="20.149999999999999" customHeight="1" x14ac:dyDescent="0.2">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c r="AA899" s="14"/>
      <c r="AB899" s="14"/>
      <c r="AC899" s="14"/>
      <c r="AD899" s="14"/>
      <c r="AE899" s="14"/>
      <c r="AF899" s="14"/>
      <c r="AG899" s="14"/>
      <c r="AH899" s="14"/>
      <c r="AI899" s="14"/>
      <c r="AJ899" s="14"/>
      <c r="AK899" s="14"/>
      <c r="AL899" s="14"/>
      <c r="AM899" s="14"/>
      <c r="AN899" s="14"/>
      <c r="AO899" s="14"/>
      <c r="AP899" s="14"/>
      <c r="AQ899" s="14"/>
    </row>
    <row r="900" spans="1:43" s="15" customFormat="1" ht="20.149999999999999" customHeight="1" x14ac:dyDescent="0.2">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c r="AA900" s="14"/>
      <c r="AB900" s="14"/>
      <c r="AC900" s="14"/>
      <c r="AD900" s="14"/>
      <c r="AE900" s="14"/>
      <c r="AF900" s="14"/>
      <c r="AG900" s="14"/>
      <c r="AH900" s="14"/>
      <c r="AI900" s="14"/>
      <c r="AJ900" s="14"/>
      <c r="AK900" s="14"/>
      <c r="AL900" s="14"/>
      <c r="AM900" s="14"/>
      <c r="AN900" s="14"/>
      <c r="AO900" s="14"/>
      <c r="AP900" s="14"/>
      <c r="AQ900" s="14"/>
    </row>
    <row r="901" spans="1:43" s="15" customFormat="1" ht="20.149999999999999" customHeight="1" x14ac:dyDescent="0.2">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c r="AA901" s="14"/>
      <c r="AB901" s="14"/>
      <c r="AC901" s="14"/>
      <c r="AD901" s="14"/>
      <c r="AE901" s="14"/>
      <c r="AF901" s="14"/>
      <c r="AG901" s="14"/>
      <c r="AH901" s="14"/>
      <c r="AI901" s="14"/>
      <c r="AJ901" s="14"/>
      <c r="AK901" s="14"/>
      <c r="AL901" s="14"/>
      <c r="AM901" s="14"/>
      <c r="AN901" s="14"/>
      <c r="AO901" s="14"/>
      <c r="AP901" s="14"/>
      <c r="AQ901" s="14"/>
    </row>
    <row r="902" spans="1:43" s="15" customFormat="1" ht="20.149999999999999" customHeight="1" x14ac:dyDescent="0.2">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c r="AA902" s="14"/>
      <c r="AB902" s="14"/>
      <c r="AC902" s="14"/>
      <c r="AD902" s="14"/>
      <c r="AE902" s="14"/>
      <c r="AF902" s="14"/>
      <c r="AG902" s="14"/>
      <c r="AH902" s="14"/>
      <c r="AI902" s="14"/>
      <c r="AJ902" s="14"/>
      <c r="AK902" s="14"/>
      <c r="AL902" s="14"/>
      <c r="AM902" s="14"/>
      <c r="AN902" s="14"/>
      <c r="AO902" s="14"/>
      <c r="AP902" s="14"/>
      <c r="AQ902" s="14"/>
    </row>
    <row r="903" spans="1:43" s="15" customFormat="1" ht="20.149999999999999" customHeight="1" x14ac:dyDescent="0.2">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c r="AA903" s="14"/>
      <c r="AB903" s="14"/>
      <c r="AC903" s="14"/>
      <c r="AD903" s="14"/>
      <c r="AE903" s="14"/>
      <c r="AF903" s="14"/>
      <c r="AG903" s="14"/>
      <c r="AH903" s="14"/>
      <c r="AI903" s="14"/>
      <c r="AJ903" s="14"/>
      <c r="AK903" s="14"/>
      <c r="AL903" s="14"/>
      <c r="AM903" s="14"/>
      <c r="AN903" s="14"/>
      <c r="AO903" s="14"/>
      <c r="AP903" s="14"/>
      <c r="AQ903" s="14"/>
    </row>
    <row r="904" spans="1:43" s="15" customFormat="1" ht="20.149999999999999" customHeight="1" x14ac:dyDescent="0.2">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c r="AA904" s="14"/>
      <c r="AB904" s="14"/>
      <c r="AC904" s="14"/>
      <c r="AD904" s="14"/>
      <c r="AE904" s="14"/>
      <c r="AF904" s="14"/>
      <c r="AG904" s="14"/>
      <c r="AH904" s="14"/>
      <c r="AI904" s="14"/>
      <c r="AJ904" s="14"/>
      <c r="AK904" s="14"/>
      <c r="AL904" s="14"/>
      <c r="AM904" s="14"/>
      <c r="AN904" s="14"/>
      <c r="AO904" s="14"/>
      <c r="AP904" s="14"/>
      <c r="AQ904" s="14"/>
    </row>
    <row r="905" spans="1:43" s="15" customFormat="1" ht="20.149999999999999" customHeight="1" x14ac:dyDescent="0.2">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c r="AA905" s="14"/>
      <c r="AB905" s="14"/>
      <c r="AC905" s="14"/>
      <c r="AD905" s="14"/>
      <c r="AE905" s="14"/>
      <c r="AF905" s="14"/>
      <c r="AG905" s="14"/>
      <c r="AH905" s="14"/>
      <c r="AI905" s="14"/>
      <c r="AJ905" s="14"/>
      <c r="AK905" s="14"/>
      <c r="AL905" s="14"/>
      <c r="AM905" s="14"/>
      <c r="AN905" s="14"/>
      <c r="AO905" s="14"/>
      <c r="AP905" s="14"/>
      <c r="AQ905" s="14"/>
    </row>
    <row r="906" spans="1:43" s="15" customFormat="1" ht="20.149999999999999" customHeight="1" x14ac:dyDescent="0.2">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c r="AA906" s="14"/>
      <c r="AB906" s="14"/>
      <c r="AC906" s="14"/>
      <c r="AD906" s="14"/>
      <c r="AE906" s="14"/>
      <c r="AF906" s="14"/>
      <c r="AG906" s="14"/>
      <c r="AH906" s="14"/>
      <c r="AI906" s="14"/>
      <c r="AJ906" s="14"/>
      <c r="AK906" s="14"/>
      <c r="AL906" s="14"/>
      <c r="AM906" s="14"/>
      <c r="AN906" s="14"/>
      <c r="AO906" s="14"/>
      <c r="AP906" s="14"/>
      <c r="AQ906" s="14"/>
    </row>
    <row r="907" spans="1:43" s="15" customFormat="1" ht="20.149999999999999" customHeight="1" x14ac:dyDescent="0.2">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c r="AA907" s="14"/>
      <c r="AB907" s="14"/>
      <c r="AC907" s="14"/>
      <c r="AD907" s="14"/>
      <c r="AE907" s="14"/>
      <c r="AF907" s="14"/>
      <c r="AG907" s="14"/>
      <c r="AH907" s="14"/>
      <c r="AI907" s="14"/>
      <c r="AJ907" s="14"/>
      <c r="AK907" s="14"/>
      <c r="AL907" s="14"/>
      <c r="AM907" s="14"/>
      <c r="AN907" s="14"/>
      <c r="AO907" s="14"/>
      <c r="AP907" s="14"/>
      <c r="AQ907" s="14"/>
    </row>
    <row r="908" spans="1:43" s="15" customFormat="1" ht="20.149999999999999" customHeight="1" x14ac:dyDescent="0.2">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c r="AA908" s="14"/>
      <c r="AB908" s="14"/>
      <c r="AC908" s="14"/>
      <c r="AD908" s="14"/>
      <c r="AE908" s="14"/>
      <c r="AF908" s="14"/>
      <c r="AG908" s="14"/>
      <c r="AH908" s="14"/>
      <c r="AI908" s="14"/>
      <c r="AJ908" s="14"/>
      <c r="AK908" s="14"/>
      <c r="AL908" s="14"/>
      <c r="AM908" s="14"/>
      <c r="AN908" s="14"/>
      <c r="AO908" s="14"/>
      <c r="AP908" s="14"/>
      <c r="AQ908" s="14"/>
    </row>
    <row r="909" spans="1:43" s="15" customFormat="1" ht="20.149999999999999" customHeight="1" x14ac:dyDescent="0.2">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c r="AA909" s="14"/>
      <c r="AB909" s="14"/>
      <c r="AC909" s="14"/>
      <c r="AD909" s="14"/>
      <c r="AE909" s="14"/>
      <c r="AF909" s="14"/>
      <c r="AG909" s="14"/>
      <c r="AH909" s="14"/>
      <c r="AI909" s="14"/>
      <c r="AJ909" s="14"/>
      <c r="AK909" s="14"/>
      <c r="AL909" s="14"/>
      <c r="AM909" s="14"/>
      <c r="AN909" s="14"/>
      <c r="AO909" s="14"/>
      <c r="AP909" s="14"/>
      <c r="AQ909" s="14"/>
    </row>
    <row r="910" spans="1:43" s="15" customFormat="1" ht="20.149999999999999" customHeight="1" x14ac:dyDescent="0.2">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c r="AA910" s="14"/>
      <c r="AB910" s="14"/>
      <c r="AC910" s="14"/>
      <c r="AD910" s="14"/>
      <c r="AE910" s="14"/>
      <c r="AF910" s="14"/>
      <c r="AG910" s="14"/>
      <c r="AH910" s="14"/>
      <c r="AI910" s="14"/>
      <c r="AJ910" s="14"/>
      <c r="AK910" s="14"/>
      <c r="AL910" s="14"/>
      <c r="AM910" s="14"/>
      <c r="AN910" s="14"/>
      <c r="AO910" s="14"/>
      <c r="AP910" s="14"/>
      <c r="AQ910" s="14"/>
    </row>
    <row r="911" spans="1:43" s="15" customFormat="1" ht="20.149999999999999" customHeight="1" x14ac:dyDescent="0.2">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c r="AA911" s="14"/>
      <c r="AB911" s="14"/>
      <c r="AC911" s="14"/>
      <c r="AD911" s="14"/>
      <c r="AE911" s="14"/>
      <c r="AF911" s="14"/>
      <c r="AG911" s="14"/>
      <c r="AH911" s="14"/>
      <c r="AI911" s="14"/>
      <c r="AJ911" s="14"/>
      <c r="AK911" s="14"/>
      <c r="AL911" s="14"/>
      <c r="AM911" s="14"/>
      <c r="AN911" s="14"/>
      <c r="AO911" s="14"/>
      <c r="AP911" s="14"/>
      <c r="AQ911" s="14"/>
    </row>
    <row r="912" spans="1:43" s="15" customFormat="1" ht="20.149999999999999" customHeight="1" x14ac:dyDescent="0.2">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c r="AA912" s="14"/>
      <c r="AB912" s="14"/>
      <c r="AC912" s="14"/>
      <c r="AD912" s="14"/>
      <c r="AE912" s="14"/>
      <c r="AF912" s="14"/>
      <c r="AG912" s="14"/>
      <c r="AH912" s="14"/>
      <c r="AI912" s="14"/>
      <c r="AJ912" s="14"/>
      <c r="AK912" s="14"/>
      <c r="AL912" s="14"/>
      <c r="AM912" s="14"/>
      <c r="AN912" s="14"/>
      <c r="AO912" s="14"/>
      <c r="AP912" s="14"/>
      <c r="AQ912" s="14"/>
    </row>
    <row r="913" spans="1:43" s="15" customFormat="1" ht="20.149999999999999" customHeight="1" x14ac:dyDescent="0.2">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c r="AA913" s="14"/>
      <c r="AB913" s="14"/>
      <c r="AC913" s="14"/>
      <c r="AD913" s="14"/>
      <c r="AE913" s="14"/>
      <c r="AF913" s="14"/>
      <c r="AG913" s="14"/>
      <c r="AH913" s="14"/>
      <c r="AI913" s="14"/>
      <c r="AJ913" s="14"/>
      <c r="AK913" s="14"/>
      <c r="AL913" s="14"/>
      <c r="AM913" s="14"/>
      <c r="AN913" s="14"/>
      <c r="AO913" s="14"/>
      <c r="AP913" s="14"/>
      <c r="AQ913" s="14"/>
    </row>
    <row r="914" spans="1:43" s="15" customFormat="1" ht="20.149999999999999" customHeight="1" x14ac:dyDescent="0.2">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c r="AA914" s="14"/>
      <c r="AB914" s="14"/>
      <c r="AC914" s="14"/>
      <c r="AD914" s="14"/>
      <c r="AE914" s="14"/>
      <c r="AF914" s="14"/>
      <c r="AG914" s="14"/>
      <c r="AH914" s="14"/>
      <c r="AI914" s="14"/>
      <c r="AJ914" s="14"/>
      <c r="AK914" s="14"/>
      <c r="AL914" s="14"/>
      <c r="AM914" s="14"/>
      <c r="AN914" s="14"/>
      <c r="AO914" s="14"/>
      <c r="AP914" s="14"/>
      <c r="AQ914" s="14"/>
    </row>
    <row r="915" spans="1:43" s="15" customFormat="1" ht="20.149999999999999" customHeight="1" x14ac:dyDescent="0.2">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c r="AA915" s="14"/>
      <c r="AB915" s="14"/>
      <c r="AC915" s="14"/>
      <c r="AD915" s="14"/>
      <c r="AE915" s="14"/>
      <c r="AF915" s="14"/>
      <c r="AG915" s="14"/>
      <c r="AH915" s="14"/>
      <c r="AI915" s="14"/>
      <c r="AJ915" s="14"/>
      <c r="AK915" s="14"/>
      <c r="AL915" s="14"/>
      <c r="AM915" s="14"/>
      <c r="AN915" s="14"/>
      <c r="AO915" s="14"/>
      <c r="AP915" s="14"/>
      <c r="AQ915" s="14"/>
    </row>
    <row r="916" spans="1:43" s="15" customFormat="1" ht="20.149999999999999" customHeight="1" x14ac:dyDescent="0.2">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c r="AA916" s="14"/>
      <c r="AB916" s="14"/>
      <c r="AC916" s="14"/>
      <c r="AD916" s="14"/>
      <c r="AE916" s="14"/>
      <c r="AF916" s="14"/>
      <c r="AG916" s="14"/>
      <c r="AH916" s="14"/>
      <c r="AI916" s="14"/>
      <c r="AJ916" s="14"/>
      <c r="AK916" s="14"/>
      <c r="AL916" s="14"/>
      <c r="AM916" s="14"/>
      <c r="AN916" s="14"/>
      <c r="AO916" s="14"/>
      <c r="AP916" s="14"/>
      <c r="AQ916" s="14"/>
    </row>
    <row r="917" spans="1:43" s="15" customFormat="1" ht="20.149999999999999" customHeight="1" x14ac:dyDescent="0.2">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c r="AA917" s="14"/>
      <c r="AB917" s="14"/>
      <c r="AC917" s="14"/>
      <c r="AD917" s="14"/>
      <c r="AE917" s="14"/>
      <c r="AF917" s="14"/>
      <c r="AG917" s="14"/>
      <c r="AH917" s="14"/>
      <c r="AI917" s="14"/>
      <c r="AJ917" s="14"/>
      <c r="AK917" s="14"/>
      <c r="AL917" s="14"/>
      <c r="AM917" s="14"/>
      <c r="AN917" s="14"/>
      <c r="AO917" s="14"/>
      <c r="AP917" s="14"/>
      <c r="AQ917" s="14"/>
    </row>
    <row r="918" spans="1:43" s="15" customFormat="1" ht="20.149999999999999" customHeight="1" x14ac:dyDescent="0.2">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c r="AA918" s="14"/>
      <c r="AB918" s="14"/>
      <c r="AC918" s="14"/>
      <c r="AD918" s="14"/>
      <c r="AE918" s="14"/>
      <c r="AF918" s="14"/>
      <c r="AG918" s="14"/>
      <c r="AH918" s="14"/>
      <c r="AI918" s="14"/>
      <c r="AJ918" s="14"/>
      <c r="AK918" s="14"/>
      <c r="AL918" s="14"/>
      <c r="AM918" s="14"/>
      <c r="AN918" s="14"/>
      <c r="AO918" s="14"/>
      <c r="AP918" s="14"/>
      <c r="AQ918" s="14"/>
    </row>
    <row r="919" spans="1:43" s="15" customFormat="1" ht="20.149999999999999" customHeight="1" x14ac:dyDescent="0.2">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c r="AA919" s="14"/>
      <c r="AB919" s="14"/>
      <c r="AC919" s="14"/>
      <c r="AD919" s="14"/>
      <c r="AE919" s="14"/>
      <c r="AF919" s="14"/>
      <c r="AG919" s="14"/>
      <c r="AH919" s="14"/>
      <c r="AI919" s="14"/>
      <c r="AJ919" s="14"/>
      <c r="AK919" s="14"/>
      <c r="AL919" s="14"/>
      <c r="AM919" s="14"/>
      <c r="AN919" s="14"/>
      <c r="AO919" s="14"/>
      <c r="AP919" s="14"/>
      <c r="AQ919" s="14"/>
    </row>
    <row r="920" spans="1:43" s="15" customFormat="1" ht="20.149999999999999" customHeight="1" x14ac:dyDescent="0.2">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c r="AA920" s="14"/>
      <c r="AB920" s="14"/>
      <c r="AC920" s="14"/>
      <c r="AD920" s="14"/>
      <c r="AE920" s="14"/>
      <c r="AF920" s="14"/>
      <c r="AG920" s="14"/>
      <c r="AH920" s="14"/>
      <c r="AI920" s="14"/>
      <c r="AJ920" s="14"/>
      <c r="AK920" s="14"/>
      <c r="AL920" s="14"/>
      <c r="AM920" s="14"/>
      <c r="AN920" s="14"/>
      <c r="AO920" s="14"/>
      <c r="AP920" s="14"/>
      <c r="AQ920" s="14"/>
    </row>
    <row r="921" spans="1:43" s="15" customFormat="1" ht="20.149999999999999" customHeight="1" x14ac:dyDescent="0.2">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c r="AA921" s="14"/>
      <c r="AB921" s="14"/>
      <c r="AC921" s="14"/>
      <c r="AD921" s="14"/>
      <c r="AE921" s="14"/>
      <c r="AF921" s="14"/>
      <c r="AG921" s="14"/>
      <c r="AH921" s="14"/>
      <c r="AI921" s="14"/>
      <c r="AJ921" s="14"/>
      <c r="AK921" s="14"/>
      <c r="AL921" s="14"/>
      <c r="AM921" s="14"/>
      <c r="AN921" s="14"/>
      <c r="AO921" s="14"/>
      <c r="AP921" s="14"/>
      <c r="AQ921" s="14"/>
    </row>
    <row r="922" spans="1:43" s="15" customFormat="1" ht="20.149999999999999" customHeight="1" x14ac:dyDescent="0.2">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c r="AA922" s="14"/>
      <c r="AB922" s="14"/>
      <c r="AC922" s="14"/>
      <c r="AD922" s="14"/>
      <c r="AE922" s="14"/>
      <c r="AF922" s="14"/>
      <c r="AG922" s="14"/>
      <c r="AH922" s="14"/>
      <c r="AI922" s="14"/>
      <c r="AJ922" s="14"/>
      <c r="AK922" s="14"/>
      <c r="AL922" s="14"/>
      <c r="AM922" s="14"/>
      <c r="AN922" s="14"/>
      <c r="AO922" s="14"/>
      <c r="AP922" s="14"/>
      <c r="AQ922" s="14"/>
    </row>
    <row r="923" spans="1:43" s="15" customFormat="1" ht="20.149999999999999" customHeight="1" x14ac:dyDescent="0.2">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c r="AA923" s="14"/>
      <c r="AB923" s="14"/>
      <c r="AC923" s="14"/>
      <c r="AD923" s="14"/>
      <c r="AE923" s="14"/>
      <c r="AF923" s="14"/>
      <c r="AG923" s="14"/>
      <c r="AH923" s="14"/>
      <c r="AI923" s="14"/>
      <c r="AJ923" s="14"/>
      <c r="AK923" s="14"/>
      <c r="AL923" s="14"/>
      <c r="AM923" s="14"/>
      <c r="AN923" s="14"/>
      <c r="AO923" s="14"/>
      <c r="AP923" s="14"/>
      <c r="AQ923" s="14"/>
    </row>
    <row r="924" spans="1:43" s="15" customFormat="1" ht="20.149999999999999" customHeight="1" x14ac:dyDescent="0.2">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c r="AA924" s="14"/>
      <c r="AB924" s="14"/>
      <c r="AC924" s="14"/>
      <c r="AD924" s="14"/>
      <c r="AE924" s="14"/>
      <c r="AF924" s="14"/>
      <c r="AG924" s="14"/>
      <c r="AH924" s="14"/>
      <c r="AI924" s="14"/>
      <c r="AJ924" s="14"/>
      <c r="AK924" s="14"/>
      <c r="AL924" s="14"/>
      <c r="AM924" s="14"/>
      <c r="AN924" s="14"/>
      <c r="AO924" s="14"/>
      <c r="AP924" s="14"/>
      <c r="AQ924" s="14"/>
    </row>
    <row r="925" spans="1:43" s="15" customFormat="1" ht="20.149999999999999" customHeight="1" x14ac:dyDescent="0.2">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c r="AA925" s="14"/>
      <c r="AB925" s="14"/>
      <c r="AC925" s="14"/>
      <c r="AD925" s="14"/>
      <c r="AE925" s="14"/>
      <c r="AF925" s="14"/>
      <c r="AG925" s="14"/>
      <c r="AH925" s="14"/>
      <c r="AI925" s="14"/>
      <c r="AJ925" s="14"/>
      <c r="AK925" s="14"/>
      <c r="AL925" s="14"/>
      <c r="AM925" s="14"/>
      <c r="AN925" s="14"/>
      <c r="AO925" s="14"/>
      <c r="AP925" s="14"/>
      <c r="AQ925" s="14"/>
    </row>
    <row r="926" spans="1:43" s="15" customFormat="1" ht="20.149999999999999" customHeight="1" x14ac:dyDescent="0.2">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c r="AA926" s="14"/>
      <c r="AB926" s="14"/>
      <c r="AC926" s="14"/>
      <c r="AD926" s="14"/>
      <c r="AE926" s="14"/>
      <c r="AF926" s="14"/>
      <c r="AG926" s="14"/>
      <c r="AH926" s="14"/>
      <c r="AI926" s="14"/>
      <c r="AJ926" s="14"/>
      <c r="AK926" s="14"/>
      <c r="AL926" s="14"/>
      <c r="AM926" s="14"/>
      <c r="AN926" s="14"/>
      <c r="AO926" s="14"/>
      <c r="AP926" s="14"/>
      <c r="AQ926" s="14"/>
    </row>
    <row r="927" spans="1:43" s="15" customFormat="1" ht="20.149999999999999" customHeight="1" x14ac:dyDescent="0.2">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c r="AA927" s="14"/>
      <c r="AB927" s="14"/>
      <c r="AC927" s="14"/>
      <c r="AD927" s="14"/>
      <c r="AE927" s="14"/>
      <c r="AF927" s="14"/>
      <c r="AG927" s="14"/>
      <c r="AH927" s="14"/>
      <c r="AI927" s="14"/>
      <c r="AJ927" s="14"/>
      <c r="AK927" s="14"/>
      <c r="AL927" s="14"/>
      <c r="AM927" s="14"/>
      <c r="AN927" s="14"/>
      <c r="AO927" s="14"/>
      <c r="AP927" s="14"/>
      <c r="AQ927" s="14"/>
    </row>
    <row r="928" spans="1:43" s="15" customFormat="1" ht="20.149999999999999" customHeight="1" x14ac:dyDescent="0.2">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c r="AA928" s="14"/>
      <c r="AB928" s="14"/>
      <c r="AC928" s="14"/>
      <c r="AD928" s="14"/>
      <c r="AE928" s="14"/>
      <c r="AF928" s="14"/>
      <c r="AG928" s="14"/>
      <c r="AH928" s="14"/>
      <c r="AI928" s="14"/>
      <c r="AJ928" s="14"/>
      <c r="AK928" s="14"/>
      <c r="AL928" s="14"/>
      <c r="AM928" s="14"/>
      <c r="AN928" s="14"/>
      <c r="AO928" s="14"/>
      <c r="AP928" s="14"/>
      <c r="AQ928" s="14"/>
    </row>
    <row r="929" spans="1:43" s="15" customFormat="1" ht="20.149999999999999" customHeight="1" x14ac:dyDescent="0.2">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c r="AA929" s="14"/>
      <c r="AB929" s="14"/>
      <c r="AC929" s="14"/>
      <c r="AD929" s="14"/>
      <c r="AE929" s="14"/>
      <c r="AF929" s="14"/>
      <c r="AG929" s="14"/>
      <c r="AH929" s="14"/>
      <c r="AI929" s="14"/>
      <c r="AJ929" s="14"/>
      <c r="AK929" s="14"/>
      <c r="AL929" s="14"/>
      <c r="AM929" s="14"/>
      <c r="AN929" s="14"/>
      <c r="AO929" s="14"/>
      <c r="AP929" s="14"/>
      <c r="AQ929" s="14"/>
    </row>
    <row r="930" spans="1:43" s="15" customFormat="1" ht="20.149999999999999" customHeight="1" x14ac:dyDescent="0.2">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c r="AA930" s="14"/>
      <c r="AB930" s="14"/>
      <c r="AC930" s="14"/>
      <c r="AD930" s="14"/>
      <c r="AE930" s="14"/>
      <c r="AF930" s="14"/>
      <c r="AG930" s="14"/>
      <c r="AH930" s="14"/>
      <c r="AI930" s="14"/>
      <c r="AJ930" s="14"/>
      <c r="AK930" s="14"/>
      <c r="AL930" s="14"/>
      <c r="AM930" s="14"/>
      <c r="AN930" s="14"/>
      <c r="AO930" s="14"/>
      <c r="AP930" s="14"/>
      <c r="AQ930" s="14"/>
    </row>
    <row r="931" spans="1:43" s="15" customFormat="1" ht="20.149999999999999" customHeight="1" x14ac:dyDescent="0.2">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c r="AA931" s="14"/>
      <c r="AB931" s="14"/>
      <c r="AC931" s="14"/>
      <c r="AD931" s="14"/>
      <c r="AE931" s="14"/>
      <c r="AF931" s="14"/>
      <c r="AG931" s="14"/>
      <c r="AH931" s="14"/>
      <c r="AI931" s="14"/>
      <c r="AJ931" s="14"/>
      <c r="AK931" s="14"/>
      <c r="AL931" s="14"/>
      <c r="AM931" s="14"/>
      <c r="AN931" s="14"/>
      <c r="AO931" s="14"/>
      <c r="AP931" s="14"/>
      <c r="AQ931" s="14"/>
    </row>
    <row r="932" spans="1:43" s="15" customFormat="1" ht="20.149999999999999" customHeight="1" x14ac:dyDescent="0.2">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c r="AA932" s="14"/>
      <c r="AB932" s="14"/>
      <c r="AC932" s="14"/>
      <c r="AD932" s="14"/>
      <c r="AE932" s="14"/>
      <c r="AF932" s="14"/>
      <c r="AG932" s="14"/>
      <c r="AH932" s="14"/>
      <c r="AI932" s="14"/>
      <c r="AJ932" s="14"/>
      <c r="AK932" s="14"/>
      <c r="AL932" s="14"/>
      <c r="AM932" s="14"/>
      <c r="AN932" s="14"/>
      <c r="AO932" s="14"/>
      <c r="AP932" s="14"/>
      <c r="AQ932" s="14"/>
    </row>
    <row r="933" spans="1:43" s="15" customFormat="1" ht="20.149999999999999" customHeight="1" x14ac:dyDescent="0.2">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c r="AA933" s="14"/>
      <c r="AB933" s="14"/>
      <c r="AC933" s="14"/>
      <c r="AD933" s="14"/>
      <c r="AE933" s="14"/>
      <c r="AF933" s="14"/>
      <c r="AG933" s="14"/>
      <c r="AH933" s="14"/>
      <c r="AI933" s="14"/>
      <c r="AJ933" s="14"/>
      <c r="AK933" s="14"/>
      <c r="AL933" s="14"/>
      <c r="AM933" s="14"/>
      <c r="AN933" s="14"/>
      <c r="AO933" s="14"/>
      <c r="AP933" s="14"/>
      <c r="AQ933" s="14"/>
    </row>
    <row r="934" spans="1:43" s="15" customFormat="1" ht="20.149999999999999" customHeight="1" x14ac:dyDescent="0.2">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c r="AA934" s="14"/>
      <c r="AB934" s="14"/>
      <c r="AC934" s="14"/>
      <c r="AD934" s="14"/>
      <c r="AE934" s="14"/>
      <c r="AF934" s="14"/>
      <c r="AG934" s="14"/>
      <c r="AH934" s="14"/>
      <c r="AI934" s="14"/>
      <c r="AJ934" s="14"/>
      <c r="AK934" s="14"/>
      <c r="AL934" s="14"/>
      <c r="AM934" s="14"/>
      <c r="AN934" s="14"/>
      <c r="AO934" s="14"/>
      <c r="AP934" s="14"/>
      <c r="AQ934" s="14"/>
    </row>
    <row r="935" spans="1:43" s="15" customFormat="1" ht="20.149999999999999" customHeight="1" x14ac:dyDescent="0.2">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c r="AA935" s="14"/>
      <c r="AB935" s="14"/>
      <c r="AC935" s="14"/>
      <c r="AD935" s="14"/>
      <c r="AE935" s="14"/>
      <c r="AF935" s="14"/>
      <c r="AG935" s="14"/>
      <c r="AH935" s="14"/>
      <c r="AI935" s="14"/>
      <c r="AJ935" s="14"/>
      <c r="AK935" s="14"/>
      <c r="AL935" s="14"/>
      <c r="AM935" s="14"/>
      <c r="AN935" s="14"/>
      <c r="AO935" s="14"/>
      <c r="AP935" s="14"/>
      <c r="AQ935" s="14"/>
    </row>
    <row r="936" spans="1:43" s="15" customFormat="1" ht="20.149999999999999" customHeight="1" x14ac:dyDescent="0.2">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c r="AA936" s="14"/>
      <c r="AB936" s="14"/>
      <c r="AC936" s="14"/>
      <c r="AD936" s="14"/>
      <c r="AE936" s="14"/>
      <c r="AF936" s="14"/>
      <c r="AG936" s="14"/>
      <c r="AH936" s="14"/>
      <c r="AI936" s="14"/>
      <c r="AJ936" s="14"/>
      <c r="AK936" s="14"/>
      <c r="AL936" s="14"/>
      <c r="AM936" s="14"/>
      <c r="AN936" s="14"/>
      <c r="AO936" s="14"/>
      <c r="AP936" s="14"/>
      <c r="AQ936" s="14"/>
    </row>
    <row r="937" spans="1:43" s="15" customFormat="1" ht="20.149999999999999" customHeight="1" x14ac:dyDescent="0.2">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c r="AA937" s="14"/>
      <c r="AB937" s="14"/>
      <c r="AC937" s="14"/>
      <c r="AD937" s="14"/>
      <c r="AE937" s="14"/>
      <c r="AF937" s="14"/>
      <c r="AG937" s="14"/>
      <c r="AH937" s="14"/>
      <c r="AI937" s="14"/>
      <c r="AJ937" s="14"/>
      <c r="AK937" s="14"/>
      <c r="AL937" s="14"/>
      <c r="AM937" s="14"/>
      <c r="AN937" s="14"/>
      <c r="AO937" s="14"/>
      <c r="AP937" s="14"/>
      <c r="AQ937" s="14"/>
    </row>
    <row r="938" spans="1:43" s="15" customFormat="1" ht="20.149999999999999" customHeight="1" x14ac:dyDescent="0.2">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c r="AA938" s="14"/>
      <c r="AB938" s="14"/>
      <c r="AC938" s="14"/>
      <c r="AD938" s="14"/>
      <c r="AE938" s="14"/>
      <c r="AF938" s="14"/>
      <c r="AG938" s="14"/>
      <c r="AH938" s="14"/>
      <c r="AI938" s="14"/>
      <c r="AJ938" s="14"/>
      <c r="AK938" s="14"/>
      <c r="AL938" s="14"/>
      <c r="AM938" s="14"/>
      <c r="AN938" s="14"/>
      <c r="AO938" s="14"/>
      <c r="AP938" s="14"/>
      <c r="AQ938" s="14"/>
    </row>
    <row r="939" spans="1:43" s="15" customFormat="1" ht="20.149999999999999" customHeight="1" x14ac:dyDescent="0.2">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c r="AA939" s="14"/>
      <c r="AB939" s="14"/>
      <c r="AC939" s="14"/>
      <c r="AD939" s="14"/>
      <c r="AE939" s="14"/>
      <c r="AF939" s="14"/>
      <c r="AG939" s="14"/>
      <c r="AH939" s="14"/>
      <c r="AI939" s="14"/>
      <c r="AJ939" s="14"/>
      <c r="AK939" s="14"/>
      <c r="AL939" s="14"/>
      <c r="AM939" s="14"/>
      <c r="AN939" s="14"/>
      <c r="AO939" s="14"/>
      <c r="AP939" s="14"/>
      <c r="AQ939" s="14"/>
    </row>
    <row r="940" spans="1:43" s="15" customFormat="1" ht="20.149999999999999" customHeight="1" x14ac:dyDescent="0.2">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c r="AA940" s="14"/>
      <c r="AB940" s="14"/>
      <c r="AC940" s="14"/>
      <c r="AD940" s="14"/>
      <c r="AE940" s="14"/>
      <c r="AF940" s="14"/>
      <c r="AG940" s="14"/>
      <c r="AH940" s="14"/>
      <c r="AI940" s="14"/>
      <c r="AJ940" s="14"/>
      <c r="AK940" s="14"/>
      <c r="AL940" s="14"/>
      <c r="AM940" s="14"/>
      <c r="AN940" s="14"/>
      <c r="AO940" s="14"/>
      <c r="AP940" s="14"/>
      <c r="AQ940" s="14"/>
    </row>
    <row r="941" spans="1:43" s="15" customFormat="1" ht="20.149999999999999" customHeight="1" x14ac:dyDescent="0.2">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c r="AA941" s="14"/>
      <c r="AB941" s="14"/>
      <c r="AC941" s="14"/>
      <c r="AD941" s="14"/>
      <c r="AE941" s="14"/>
      <c r="AF941" s="14"/>
      <c r="AG941" s="14"/>
      <c r="AH941" s="14"/>
      <c r="AI941" s="14"/>
      <c r="AJ941" s="14"/>
      <c r="AK941" s="14"/>
      <c r="AL941" s="14"/>
      <c r="AM941" s="14"/>
      <c r="AN941" s="14"/>
      <c r="AO941" s="14"/>
      <c r="AP941" s="14"/>
      <c r="AQ941" s="14"/>
    </row>
    <row r="942" spans="1:43" s="15" customFormat="1" ht="20.149999999999999" customHeight="1" x14ac:dyDescent="0.2">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c r="AA942" s="14"/>
      <c r="AB942" s="14"/>
      <c r="AC942" s="14"/>
      <c r="AD942" s="14"/>
      <c r="AE942" s="14"/>
      <c r="AF942" s="14"/>
      <c r="AG942" s="14"/>
      <c r="AH942" s="14"/>
      <c r="AI942" s="14"/>
      <c r="AJ942" s="14"/>
      <c r="AK942" s="14"/>
      <c r="AL942" s="14"/>
      <c r="AM942" s="14"/>
      <c r="AN942" s="14"/>
      <c r="AO942" s="14"/>
      <c r="AP942" s="14"/>
      <c r="AQ942" s="14"/>
    </row>
    <row r="943" spans="1:43" s="15" customFormat="1" ht="20.149999999999999" customHeight="1" x14ac:dyDescent="0.2">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c r="AA943" s="14"/>
      <c r="AB943" s="14"/>
      <c r="AC943" s="14"/>
      <c r="AD943" s="14"/>
      <c r="AE943" s="14"/>
      <c r="AF943" s="14"/>
      <c r="AG943" s="14"/>
      <c r="AH943" s="14"/>
      <c r="AI943" s="14"/>
      <c r="AJ943" s="14"/>
      <c r="AK943" s="14"/>
      <c r="AL943" s="14"/>
      <c r="AM943" s="14"/>
      <c r="AN943" s="14"/>
      <c r="AO943" s="14"/>
      <c r="AP943" s="14"/>
      <c r="AQ943" s="14"/>
    </row>
    <row r="944" spans="1:43" s="15" customFormat="1" ht="20.149999999999999" customHeight="1" x14ac:dyDescent="0.2">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c r="AA944" s="14"/>
      <c r="AB944" s="14"/>
      <c r="AC944" s="14"/>
      <c r="AD944" s="14"/>
      <c r="AE944" s="14"/>
      <c r="AF944" s="14"/>
      <c r="AG944" s="14"/>
      <c r="AH944" s="14"/>
      <c r="AI944" s="14"/>
      <c r="AJ944" s="14"/>
      <c r="AK944" s="14"/>
      <c r="AL944" s="14"/>
      <c r="AM944" s="14"/>
      <c r="AN944" s="14"/>
      <c r="AO944" s="14"/>
      <c r="AP944" s="14"/>
      <c r="AQ944" s="14"/>
    </row>
    <row r="945" spans="1:43" s="15" customFormat="1" ht="20.149999999999999" customHeight="1" x14ac:dyDescent="0.2">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c r="AA945" s="14"/>
      <c r="AB945" s="14"/>
      <c r="AC945" s="14"/>
      <c r="AD945" s="14"/>
      <c r="AE945" s="14"/>
      <c r="AF945" s="14"/>
      <c r="AG945" s="14"/>
      <c r="AH945" s="14"/>
      <c r="AI945" s="14"/>
      <c r="AJ945" s="14"/>
      <c r="AK945" s="14"/>
      <c r="AL945" s="14"/>
      <c r="AM945" s="14"/>
      <c r="AN945" s="14"/>
      <c r="AO945" s="14"/>
      <c r="AP945" s="14"/>
      <c r="AQ945" s="14"/>
    </row>
    <row r="946" spans="1:43" s="15" customFormat="1" ht="20.149999999999999" customHeight="1" x14ac:dyDescent="0.2">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c r="AA946" s="14"/>
      <c r="AB946" s="14"/>
      <c r="AC946" s="14"/>
      <c r="AD946" s="14"/>
      <c r="AE946" s="14"/>
      <c r="AF946" s="14"/>
      <c r="AG946" s="14"/>
      <c r="AH946" s="14"/>
      <c r="AI946" s="14"/>
      <c r="AJ946" s="14"/>
      <c r="AK946" s="14"/>
      <c r="AL946" s="14"/>
      <c r="AM946" s="14"/>
      <c r="AN946" s="14"/>
      <c r="AO946" s="14"/>
      <c r="AP946" s="14"/>
      <c r="AQ946" s="14"/>
    </row>
    <row r="947" spans="1:43" s="15" customFormat="1" ht="20.149999999999999" customHeight="1" x14ac:dyDescent="0.2">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c r="AA947" s="14"/>
      <c r="AB947" s="14"/>
      <c r="AC947" s="14"/>
      <c r="AD947" s="14"/>
      <c r="AE947" s="14"/>
      <c r="AF947" s="14"/>
      <c r="AG947" s="14"/>
      <c r="AH947" s="14"/>
      <c r="AI947" s="14"/>
      <c r="AJ947" s="14"/>
      <c r="AK947" s="14"/>
      <c r="AL947" s="14"/>
      <c r="AM947" s="14"/>
      <c r="AN947" s="14"/>
      <c r="AO947" s="14"/>
      <c r="AP947" s="14"/>
      <c r="AQ947" s="14"/>
    </row>
    <row r="948" spans="1:43" s="15" customFormat="1" ht="20.149999999999999" customHeight="1" x14ac:dyDescent="0.2">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c r="AA948" s="14"/>
      <c r="AB948" s="14"/>
      <c r="AC948" s="14"/>
      <c r="AD948" s="14"/>
      <c r="AE948" s="14"/>
      <c r="AF948" s="14"/>
      <c r="AG948" s="14"/>
      <c r="AH948" s="14"/>
      <c r="AI948" s="14"/>
      <c r="AJ948" s="14"/>
      <c r="AK948" s="14"/>
      <c r="AL948" s="14"/>
      <c r="AM948" s="14"/>
      <c r="AN948" s="14"/>
      <c r="AO948" s="14"/>
      <c r="AP948" s="14"/>
      <c r="AQ948" s="14"/>
    </row>
    <row r="949" spans="1:43" s="15" customFormat="1" ht="20.149999999999999" customHeight="1" x14ac:dyDescent="0.2">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c r="AA949" s="14"/>
      <c r="AB949" s="14"/>
      <c r="AC949" s="14"/>
      <c r="AD949" s="14"/>
      <c r="AE949" s="14"/>
      <c r="AF949" s="14"/>
      <c r="AG949" s="14"/>
      <c r="AH949" s="14"/>
      <c r="AI949" s="14"/>
      <c r="AJ949" s="14"/>
      <c r="AK949" s="14"/>
      <c r="AL949" s="14"/>
      <c r="AM949" s="14"/>
      <c r="AN949" s="14"/>
      <c r="AO949" s="14"/>
      <c r="AP949" s="14"/>
      <c r="AQ949" s="14"/>
    </row>
    <row r="950" spans="1:43" s="15" customFormat="1" ht="20.149999999999999" customHeight="1" x14ac:dyDescent="0.2">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c r="AA950" s="14"/>
      <c r="AB950" s="14"/>
      <c r="AC950" s="14"/>
      <c r="AD950" s="14"/>
      <c r="AE950" s="14"/>
      <c r="AF950" s="14"/>
      <c r="AG950" s="14"/>
      <c r="AH950" s="14"/>
      <c r="AI950" s="14"/>
      <c r="AJ950" s="14"/>
      <c r="AK950" s="14"/>
      <c r="AL950" s="14"/>
      <c r="AM950" s="14"/>
      <c r="AN950" s="14"/>
      <c r="AO950" s="14"/>
      <c r="AP950" s="14"/>
      <c r="AQ950" s="14"/>
    </row>
    <row r="951" spans="1:43" s="15" customFormat="1" ht="20.149999999999999" customHeight="1" x14ac:dyDescent="0.2">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c r="AA951" s="14"/>
      <c r="AB951" s="14"/>
      <c r="AC951" s="14"/>
      <c r="AD951" s="14"/>
      <c r="AE951" s="14"/>
      <c r="AF951" s="14"/>
      <c r="AG951" s="14"/>
      <c r="AH951" s="14"/>
      <c r="AI951" s="14"/>
      <c r="AJ951" s="14"/>
      <c r="AK951" s="14"/>
      <c r="AL951" s="14"/>
      <c r="AM951" s="14"/>
      <c r="AN951" s="14"/>
      <c r="AO951" s="14"/>
      <c r="AP951" s="14"/>
      <c r="AQ951" s="14"/>
    </row>
    <row r="952" spans="1:43" s="15" customFormat="1" ht="20.149999999999999" customHeight="1" x14ac:dyDescent="0.2">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c r="AA952" s="14"/>
      <c r="AB952" s="14"/>
      <c r="AC952" s="14"/>
      <c r="AD952" s="14"/>
      <c r="AE952" s="14"/>
      <c r="AF952" s="14"/>
      <c r="AG952" s="14"/>
      <c r="AH952" s="14"/>
      <c r="AI952" s="14"/>
      <c r="AJ952" s="14"/>
      <c r="AK952" s="14"/>
      <c r="AL952" s="14"/>
      <c r="AM952" s="14"/>
      <c r="AN952" s="14"/>
      <c r="AO952" s="14"/>
      <c r="AP952" s="14"/>
      <c r="AQ952" s="14"/>
    </row>
    <row r="953" spans="1:43" s="15" customFormat="1" ht="20.149999999999999" customHeight="1" x14ac:dyDescent="0.2">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c r="AA953" s="14"/>
      <c r="AB953" s="14"/>
      <c r="AC953" s="14"/>
      <c r="AD953" s="14"/>
      <c r="AE953" s="14"/>
      <c r="AF953" s="14"/>
      <c r="AG953" s="14"/>
      <c r="AH953" s="14"/>
      <c r="AI953" s="14"/>
      <c r="AJ953" s="14"/>
      <c r="AK953" s="14"/>
      <c r="AL953" s="14"/>
      <c r="AM953" s="14"/>
      <c r="AN953" s="14"/>
      <c r="AO953" s="14"/>
      <c r="AP953" s="14"/>
      <c r="AQ953" s="14"/>
    </row>
    <row r="954" spans="1:43" s="15" customFormat="1" ht="20.149999999999999" customHeight="1" x14ac:dyDescent="0.2">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c r="AA954" s="14"/>
      <c r="AB954" s="14"/>
      <c r="AC954" s="14"/>
      <c r="AD954" s="14"/>
      <c r="AE954" s="14"/>
      <c r="AF954" s="14"/>
      <c r="AG954" s="14"/>
      <c r="AH954" s="14"/>
      <c r="AI954" s="14"/>
      <c r="AJ954" s="14"/>
      <c r="AK954" s="14"/>
      <c r="AL954" s="14"/>
      <c r="AM954" s="14"/>
      <c r="AN954" s="14"/>
      <c r="AO954" s="14"/>
      <c r="AP954" s="14"/>
      <c r="AQ954" s="14"/>
    </row>
    <row r="955" spans="1:43" s="15" customFormat="1" ht="20.149999999999999" customHeight="1" x14ac:dyDescent="0.2">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c r="AA955" s="14"/>
      <c r="AB955" s="14"/>
      <c r="AC955" s="14"/>
      <c r="AD955" s="14"/>
      <c r="AE955" s="14"/>
      <c r="AF955" s="14"/>
      <c r="AG955" s="14"/>
      <c r="AH955" s="14"/>
      <c r="AI955" s="14"/>
      <c r="AJ955" s="14"/>
      <c r="AK955" s="14"/>
      <c r="AL955" s="14"/>
      <c r="AM955" s="14"/>
      <c r="AN955" s="14"/>
      <c r="AO955" s="14"/>
      <c r="AP955" s="14"/>
      <c r="AQ955" s="14"/>
    </row>
    <row r="956" spans="1:43" s="15" customFormat="1" ht="20.149999999999999" customHeight="1" x14ac:dyDescent="0.2">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c r="AA956" s="14"/>
      <c r="AB956" s="14"/>
      <c r="AC956" s="14"/>
      <c r="AD956" s="14"/>
      <c r="AE956" s="14"/>
      <c r="AF956" s="14"/>
      <c r="AG956" s="14"/>
      <c r="AH956" s="14"/>
      <c r="AI956" s="14"/>
      <c r="AJ956" s="14"/>
      <c r="AK956" s="14"/>
      <c r="AL956" s="14"/>
      <c r="AM956" s="14"/>
      <c r="AN956" s="14"/>
      <c r="AO956" s="14"/>
      <c r="AP956" s="14"/>
      <c r="AQ956" s="14"/>
    </row>
    <row r="957" spans="1:43" s="15" customFormat="1" ht="20.149999999999999" customHeight="1" x14ac:dyDescent="0.2">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c r="AA957" s="14"/>
      <c r="AB957" s="14"/>
      <c r="AC957" s="14"/>
      <c r="AD957" s="14"/>
      <c r="AE957" s="14"/>
      <c r="AF957" s="14"/>
      <c r="AG957" s="14"/>
      <c r="AH957" s="14"/>
      <c r="AI957" s="14"/>
      <c r="AJ957" s="14"/>
      <c r="AK957" s="14"/>
      <c r="AL957" s="14"/>
      <c r="AM957" s="14"/>
      <c r="AN957" s="14"/>
      <c r="AO957" s="14"/>
      <c r="AP957" s="14"/>
      <c r="AQ957" s="14"/>
    </row>
    <row r="958" spans="1:43" s="15" customFormat="1" ht="20.149999999999999" customHeight="1" x14ac:dyDescent="0.2">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c r="AA958" s="14"/>
      <c r="AB958" s="14"/>
      <c r="AC958" s="14"/>
      <c r="AD958" s="14"/>
      <c r="AE958" s="14"/>
      <c r="AF958" s="14"/>
      <c r="AG958" s="14"/>
      <c r="AH958" s="14"/>
      <c r="AI958" s="14"/>
      <c r="AJ958" s="14"/>
      <c r="AK958" s="14"/>
      <c r="AL958" s="14"/>
      <c r="AM958" s="14"/>
      <c r="AN958" s="14"/>
      <c r="AO958" s="14"/>
      <c r="AP958" s="14"/>
      <c r="AQ958" s="14"/>
    </row>
    <row r="959" spans="1:43" s="15" customFormat="1" ht="20.149999999999999" customHeight="1" x14ac:dyDescent="0.2">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c r="AA959" s="14"/>
      <c r="AB959" s="14"/>
      <c r="AC959" s="14"/>
      <c r="AD959" s="14"/>
      <c r="AE959" s="14"/>
      <c r="AF959" s="14"/>
      <c r="AG959" s="14"/>
      <c r="AH959" s="14"/>
      <c r="AI959" s="14"/>
      <c r="AJ959" s="14"/>
      <c r="AK959" s="14"/>
      <c r="AL959" s="14"/>
      <c r="AM959" s="14"/>
      <c r="AN959" s="14"/>
      <c r="AO959" s="14"/>
      <c r="AP959" s="14"/>
      <c r="AQ959" s="14"/>
    </row>
    <row r="960" spans="1:43" s="15" customFormat="1" ht="20.149999999999999" customHeight="1" x14ac:dyDescent="0.2">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c r="AA960" s="14"/>
      <c r="AB960" s="14"/>
      <c r="AC960" s="14"/>
      <c r="AD960" s="14"/>
      <c r="AE960" s="14"/>
      <c r="AF960" s="14"/>
      <c r="AG960" s="14"/>
      <c r="AH960" s="14"/>
      <c r="AI960" s="14"/>
      <c r="AJ960" s="14"/>
      <c r="AK960" s="14"/>
      <c r="AL960" s="14"/>
      <c r="AM960" s="14"/>
      <c r="AN960" s="14"/>
      <c r="AO960" s="14"/>
      <c r="AP960" s="14"/>
      <c r="AQ960" s="14"/>
    </row>
    <row r="961" spans="1:43" s="15" customFormat="1" ht="20.149999999999999" customHeight="1" x14ac:dyDescent="0.2">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c r="AA961" s="14"/>
      <c r="AB961" s="14"/>
      <c r="AC961" s="14"/>
      <c r="AD961" s="14"/>
      <c r="AE961" s="14"/>
      <c r="AF961" s="14"/>
      <c r="AG961" s="14"/>
      <c r="AH961" s="14"/>
      <c r="AI961" s="14"/>
      <c r="AJ961" s="14"/>
      <c r="AK961" s="14"/>
      <c r="AL961" s="14"/>
      <c r="AM961" s="14"/>
      <c r="AN961" s="14"/>
      <c r="AO961" s="14"/>
      <c r="AP961" s="14"/>
      <c r="AQ961" s="14"/>
    </row>
    <row r="962" spans="1:43" s="15" customFormat="1" ht="20.149999999999999" customHeight="1" x14ac:dyDescent="0.2">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c r="AA962" s="14"/>
      <c r="AB962" s="14"/>
      <c r="AC962" s="14"/>
      <c r="AD962" s="14"/>
      <c r="AE962" s="14"/>
      <c r="AF962" s="14"/>
      <c r="AG962" s="14"/>
      <c r="AH962" s="14"/>
      <c r="AI962" s="14"/>
      <c r="AJ962" s="14"/>
      <c r="AK962" s="14"/>
      <c r="AL962" s="14"/>
      <c r="AM962" s="14"/>
      <c r="AN962" s="14"/>
      <c r="AO962" s="14"/>
      <c r="AP962" s="14"/>
      <c r="AQ962" s="14"/>
    </row>
    <row r="963" spans="1:43" s="15" customFormat="1" ht="20.149999999999999" customHeight="1" x14ac:dyDescent="0.2">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c r="AA963" s="14"/>
      <c r="AB963" s="14"/>
      <c r="AC963" s="14"/>
      <c r="AD963" s="14"/>
      <c r="AE963" s="14"/>
      <c r="AF963" s="14"/>
      <c r="AG963" s="14"/>
      <c r="AH963" s="14"/>
      <c r="AI963" s="14"/>
      <c r="AJ963" s="14"/>
      <c r="AK963" s="14"/>
      <c r="AL963" s="14"/>
      <c r="AM963" s="14"/>
      <c r="AN963" s="14"/>
      <c r="AO963" s="14"/>
      <c r="AP963" s="14"/>
      <c r="AQ963" s="14"/>
    </row>
    <row r="964" spans="1:43" s="15" customFormat="1" ht="20.149999999999999" customHeight="1" x14ac:dyDescent="0.2">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c r="AA964" s="14"/>
      <c r="AB964" s="14"/>
      <c r="AC964" s="14"/>
      <c r="AD964" s="14"/>
      <c r="AE964" s="14"/>
      <c r="AF964" s="14"/>
      <c r="AG964" s="14"/>
      <c r="AH964" s="14"/>
      <c r="AI964" s="14"/>
      <c r="AJ964" s="14"/>
      <c r="AK964" s="14"/>
      <c r="AL964" s="14"/>
      <c r="AM964" s="14"/>
      <c r="AN964" s="14"/>
      <c r="AO964" s="14"/>
      <c r="AP964" s="14"/>
      <c r="AQ964" s="14"/>
    </row>
    <row r="965" spans="1:43" s="15" customFormat="1" ht="20.149999999999999" customHeight="1" x14ac:dyDescent="0.2">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c r="AA965" s="14"/>
      <c r="AB965" s="14"/>
      <c r="AC965" s="14"/>
      <c r="AD965" s="14"/>
      <c r="AE965" s="14"/>
      <c r="AF965" s="14"/>
      <c r="AG965" s="14"/>
      <c r="AH965" s="14"/>
      <c r="AI965" s="14"/>
      <c r="AJ965" s="14"/>
      <c r="AK965" s="14"/>
      <c r="AL965" s="14"/>
      <c r="AM965" s="14"/>
      <c r="AN965" s="14"/>
      <c r="AO965" s="14"/>
      <c r="AP965" s="14"/>
      <c r="AQ965" s="14"/>
    </row>
    <row r="966" spans="1:43" s="15" customFormat="1" ht="20.149999999999999" customHeight="1" x14ac:dyDescent="0.2">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c r="AA966" s="14"/>
      <c r="AB966" s="14"/>
      <c r="AC966" s="14"/>
      <c r="AD966" s="14"/>
      <c r="AE966" s="14"/>
      <c r="AF966" s="14"/>
      <c r="AG966" s="14"/>
      <c r="AH966" s="14"/>
      <c r="AI966" s="14"/>
      <c r="AJ966" s="14"/>
      <c r="AK966" s="14"/>
      <c r="AL966" s="14"/>
      <c r="AM966" s="14"/>
      <c r="AN966" s="14"/>
      <c r="AO966" s="14"/>
      <c r="AP966" s="14"/>
      <c r="AQ966" s="14"/>
    </row>
    <row r="967" spans="1:43" s="15" customFormat="1" ht="20.149999999999999" customHeight="1" x14ac:dyDescent="0.2">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c r="AA967" s="14"/>
      <c r="AB967" s="14"/>
      <c r="AC967" s="14"/>
      <c r="AD967" s="14"/>
      <c r="AE967" s="14"/>
      <c r="AF967" s="14"/>
      <c r="AG967" s="14"/>
      <c r="AH967" s="14"/>
      <c r="AI967" s="14"/>
      <c r="AJ967" s="14"/>
      <c r="AK967" s="14"/>
      <c r="AL967" s="14"/>
      <c r="AM967" s="14"/>
      <c r="AN967" s="14"/>
      <c r="AO967" s="14"/>
      <c r="AP967" s="14"/>
      <c r="AQ967" s="14"/>
    </row>
    <row r="968" spans="1:43" s="15" customFormat="1" ht="20.149999999999999" customHeight="1" x14ac:dyDescent="0.2">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c r="AA968" s="14"/>
      <c r="AB968" s="14"/>
      <c r="AC968" s="14"/>
      <c r="AD968" s="14"/>
      <c r="AE968" s="14"/>
      <c r="AF968" s="14"/>
      <c r="AG968" s="14"/>
      <c r="AH968" s="14"/>
      <c r="AI968" s="14"/>
      <c r="AJ968" s="14"/>
      <c r="AK968" s="14"/>
      <c r="AL968" s="14"/>
      <c r="AM968" s="14"/>
      <c r="AN968" s="14"/>
      <c r="AO968" s="14"/>
      <c r="AP968" s="14"/>
      <c r="AQ968" s="14"/>
    </row>
    <row r="969" spans="1:43" s="15" customFormat="1" ht="20.149999999999999" customHeight="1" x14ac:dyDescent="0.2">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c r="AA969" s="14"/>
      <c r="AB969" s="14"/>
      <c r="AC969" s="14"/>
      <c r="AD969" s="14"/>
      <c r="AE969" s="14"/>
      <c r="AF969" s="14"/>
      <c r="AG969" s="14"/>
      <c r="AH969" s="14"/>
      <c r="AI969" s="14"/>
      <c r="AJ969" s="14"/>
      <c r="AK969" s="14"/>
      <c r="AL969" s="14"/>
      <c r="AM969" s="14"/>
      <c r="AN969" s="14"/>
      <c r="AO969" s="14"/>
      <c r="AP969" s="14"/>
      <c r="AQ969" s="14"/>
    </row>
    <row r="970" spans="1:43" s="15" customFormat="1" ht="20.149999999999999" customHeight="1" x14ac:dyDescent="0.2">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c r="AA970" s="14"/>
      <c r="AB970" s="14"/>
      <c r="AC970" s="14"/>
      <c r="AD970" s="14"/>
      <c r="AE970" s="14"/>
      <c r="AF970" s="14"/>
      <c r="AG970" s="14"/>
      <c r="AH970" s="14"/>
      <c r="AI970" s="14"/>
      <c r="AJ970" s="14"/>
      <c r="AK970" s="14"/>
      <c r="AL970" s="14"/>
      <c r="AM970" s="14"/>
      <c r="AN970" s="14"/>
      <c r="AO970" s="14"/>
      <c r="AP970" s="14"/>
      <c r="AQ970" s="14"/>
    </row>
    <row r="971" spans="1:43" s="15" customFormat="1" ht="20.149999999999999" customHeight="1" x14ac:dyDescent="0.2">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c r="AA971" s="14"/>
      <c r="AB971" s="14"/>
      <c r="AC971" s="14"/>
      <c r="AD971" s="14"/>
      <c r="AE971" s="14"/>
      <c r="AF971" s="14"/>
      <c r="AG971" s="14"/>
      <c r="AH971" s="14"/>
      <c r="AI971" s="14"/>
      <c r="AJ971" s="14"/>
      <c r="AK971" s="14"/>
      <c r="AL971" s="14"/>
      <c r="AM971" s="14"/>
      <c r="AN971" s="14"/>
      <c r="AO971" s="14"/>
      <c r="AP971" s="14"/>
      <c r="AQ971" s="14"/>
    </row>
    <row r="972" spans="1:43" s="15" customFormat="1" ht="20.149999999999999" customHeight="1" x14ac:dyDescent="0.2">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c r="AA972" s="14"/>
      <c r="AB972" s="14"/>
      <c r="AC972" s="14"/>
      <c r="AD972" s="14"/>
      <c r="AE972" s="14"/>
      <c r="AF972" s="14"/>
      <c r="AG972" s="14"/>
      <c r="AH972" s="14"/>
      <c r="AI972" s="14"/>
      <c r="AJ972" s="14"/>
      <c r="AK972" s="14"/>
      <c r="AL972" s="14"/>
      <c r="AM972" s="14"/>
      <c r="AN972" s="14"/>
      <c r="AO972" s="14"/>
      <c r="AP972" s="14"/>
      <c r="AQ972" s="14"/>
    </row>
    <row r="973" spans="1:43" s="15" customFormat="1" ht="20.149999999999999" customHeight="1" x14ac:dyDescent="0.2">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c r="AA973" s="14"/>
      <c r="AB973" s="14"/>
      <c r="AC973" s="14"/>
      <c r="AD973" s="14"/>
      <c r="AE973" s="14"/>
      <c r="AF973" s="14"/>
      <c r="AG973" s="14"/>
      <c r="AH973" s="14"/>
      <c r="AI973" s="14"/>
      <c r="AJ973" s="14"/>
      <c r="AK973" s="14"/>
      <c r="AL973" s="14"/>
      <c r="AM973" s="14"/>
      <c r="AN973" s="14"/>
      <c r="AO973" s="14"/>
      <c r="AP973" s="14"/>
      <c r="AQ973" s="14"/>
    </row>
    <row r="974" spans="1:43" s="15" customFormat="1" ht="20.149999999999999" customHeight="1" x14ac:dyDescent="0.2">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c r="AA974" s="14"/>
      <c r="AB974" s="14"/>
      <c r="AC974" s="14"/>
      <c r="AD974" s="14"/>
      <c r="AE974" s="14"/>
      <c r="AF974" s="14"/>
      <c r="AG974" s="14"/>
      <c r="AH974" s="14"/>
      <c r="AI974" s="14"/>
      <c r="AJ974" s="14"/>
      <c r="AK974" s="14"/>
      <c r="AL974" s="14"/>
      <c r="AM974" s="14"/>
      <c r="AN974" s="14"/>
      <c r="AO974" s="14"/>
      <c r="AP974" s="14"/>
      <c r="AQ974" s="14"/>
    </row>
  </sheetData>
  <sheetProtection password="D4F4" sheet="1" selectLockedCells="1"/>
  <mergeCells count="132">
    <mergeCell ref="G15:I15"/>
    <mergeCell ref="J15:L15"/>
    <mergeCell ref="J16:L16"/>
    <mergeCell ref="A16:I16"/>
    <mergeCell ref="A17:F17"/>
    <mergeCell ref="G17:I17"/>
    <mergeCell ref="J17:L17"/>
    <mergeCell ref="AJ4:AQ4"/>
    <mergeCell ref="A13:F13"/>
    <mergeCell ref="G13:I13"/>
    <mergeCell ref="J13:L13"/>
    <mergeCell ref="J14:L14"/>
    <mergeCell ref="A14:I14"/>
    <mergeCell ref="A6:F8"/>
    <mergeCell ref="M6:AQ6"/>
    <mergeCell ref="G6:I8"/>
    <mergeCell ref="O4:X4"/>
    <mergeCell ref="A15:F15"/>
    <mergeCell ref="AB2:AI2"/>
    <mergeCell ref="X2:AA2"/>
    <mergeCell ref="A12:I12"/>
    <mergeCell ref="A11:F11"/>
    <mergeCell ref="G11:I11"/>
    <mergeCell ref="J11:L11"/>
    <mergeCell ref="J12:L12"/>
    <mergeCell ref="M2:P2"/>
    <mergeCell ref="E4:H4"/>
    <mergeCell ref="Q2:U2"/>
    <mergeCell ref="A2:D2"/>
    <mergeCell ref="E2:H2"/>
    <mergeCell ref="J6:L8"/>
    <mergeCell ref="A10:I10"/>
    <mergeCell ref="A9:F9"/>
    <mergeCell ref="G9:I9"/>
    <mergeCell ref="J9:L9"/>
    <mergeCell ref="J10:L10"/>
    <mergeCell ref="AF4:AI4"/>
    <mergeCell ref="J28:L28"/>
    <mergeCell ref="A28:I28"/>
    <mergeCell ref="A25:F25"/>
    <mergeCell ref="G25:I25"/>
    <mergeCell ref="J25:L25"/>
    <mergeCell ref="J26:L26"/>
    <mergeCell ref="A26:I26"/>
    <mergeCell ref="A27:F27"/>
    <mergeCell ref="G27:I27"/>
    <mergeCell ref="J27:L27"/>
    <mergeCell ref="J30:L30"/>
    <mergeCell ref="A30:I30"/>
    <mergeCell ref="A31:F31"/>
    <mergeCell ref="G31:I31"/>
    <mergeCell ref="J22:L22"/>
    <mergeCell ref="A22:I22"/>
    <mergeCell ref="A23:F23"/>
    <mergeCell ref="A18:I18"/>
    <mergeCell ref="J24:L24"/>
    <mergeCell ref="A24:I24"/>
    <mergeCell ref="A19:F19"/>
    <mergeCell ref="G19:I19"/>
    <mergeCell ref="J19:L19"/>
    <mergeCell ref="G23:I23"/>
    <mergeCell ref="J23:L23"/>
    <mergeCell ref="G21:I21"/>
    <mergeCell ref="J21:L21"/>
    <mergeCell ref="J18:L18"/>
    <mergeCell ref="J20:L20"/>
    <mergeCell ref="A20:I20"/>
    <mergeCell ref="A21:F21"/>
    <mergeCell ref="A29:F29"/>
    <mergeCell ref="G29:I29"/>
    <mergeCell ref="J29:L29"/>
    <mergeCell ref="J31:L31"/>
    <mergeCell ref="A34:I34"/>
    <mergeCell ref="J34:L34"/>
    <mergeCell ref="A35:F35"/>
    <mergeCell ref="G35:I35"/>
    <mergeCell ref="J35:L35"/>
    <mergeCell ref="A32:I32"/>
    <mergeCell ref="J32:L32"/>
    <mergeCell ref="A33:F33"/>
    <mergeCell ref="G33:I33"/>
    <mergeCell ref="J33:L33"/>
    <mergeCell ref="J39:L39"/>
    <mergeCell ref="A40:I40"/>
    <mergeCell ref="J40:L40"/>
    <mergeCell ref="A41:F41"/>
    <mergeCell ref="G41:I41"/>
    <mergeCell ref="J41:L41"/>
    <mergeCell ref="A36:I36"/>
    <mergeCell ref="J36:L36"/>
    <mergeCell ref="A37:F37"/>
    <mergeCell ref="G37:I37"/>
    <mergeCell ref="J37:L37"/>
    <mergeCell ref="A38:I38"/>
    <mergeCell ref="J38:L38"/>
    <mergeCell ref="A54:I54"/>
    <mergeCell ref="J54:L54"/>
    <mergeCell ref="A52:I52"/>
    <mergeCell ref="J52:L52"/>
    <mergeCell ref="A53:F53"/>
    <mergeCell ref="A48:I48"/>
    <mergeCell ref="J48:L48"/>
    <mergeCell ref="J53:L53"/>
    <mergeCell ref="A49:F49"/>
    <mergeCell ref="G49:I49"/>
    <mergeCell ref="G51:I51"/>
    <mergeCell ref="G53:I53"/>
    <mergeCell ref="J51:L51"/>
    <mergeCell ref="AI1:AL1"/>
    <mergeCell ref="AM1:AQ1"/>
    <mergeCell ref="I1:AH1"/>
    <mergeCell ref="J49:L49"/>
    <mergeCell ref="A50:I50"/>
    <mergeCell ref="J50:L50"/>
    <mergeCell ref="A51:F51"/>
    <mergeCell ref="A45:F45"/>
    <mergeCell ref="G45:I45"/>
    <mergeCell ref="J45:L45"/>
    <mergeCell ref="A46:I46"/>
    <mergeCell ref="J46:L46"/>
    <mergeCell ref="A47:F47"/>
    <mergeCell ref="G47:I47"/>
    <mergeCell ref="J47:L47"/>
    <mergeCell ref="A42:I42"/>
    <mergeCell ref="J42:L42"/>
    <mergeCell ref="A43:F43"/>
    <mergeCell ref="G43:I43"/>
    <mergeCell ref="J43:L43"/>
    <mergeCell ref="A44:I44"/>
    <mergeCell ref="J44:L44"/>
    <mergeCell ref="A39:F39"/>
    <mergeCell ref="G39:I39"/>
  </mergeCells>
  <phoneticPr fontId="2" type="noConversion"/>
  <printOptions horizontalCentered="1"/>
  <pageMargins left="0.25" right="0" top="0.5" bottom="0.5" header="0.5" footer="0.5"/>
  <pageSetup firstPageNumber="0" orientation="landscape" useFirstPageNumber="1"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indexed="13"/>
  </sheetPr>
  <dimension ref="A1:AV33"/>
  <sheetViews>
    <sheetView topLeftCell="A5" workbookViewId="0">
      <selection activeCell="J8" sqref="J8:K8"/>
    </sheetView>
  </sheetViews>
  <sheetFormatPr defaultColWidth="2.81640625" defaultRowHeight="20.149999999999999" customHeight="1" x14ac:dyDescent="0.2"/>
  <cols>
    <col min="1" max="13" width="2.81640625" style="14" customWidth="1"/>
    <col min="14" max="14" width="3.54296875" style="14" customWidth="1"/>
    <col min="15" max="15" width="3.36328125" style="14" customWidth="1"/>
    <col min="16" max="17" width="2.81640625" style="14" customWidth="1"/>
    <col min="18" max="18" width="2" style="14" customWidth="1"/>
    <col min="19" max="19" width="2.81640625" style="14" customWidth="1"/>
    <col min="20" max="20" width="2.36328125" style="14" customWidth="1"/>
    <col min="21" max="21" width="2.81640625" style="14" customWidth="1"/>
    <col min="22" max="22" width="2" style="14" customWidth="1"/>
    <col min="23" max="23" width="2.81640625" style="14" customWidth="1"/>
    <col min="24" max="24" width="2.36328125" style="14" customWidth="1"/>
    <col min="25" max="26" width="2.81640625" style="14" customWidth="1"/>
    <col min="27" max="27" width="2.1796875" style="14" customWidth="1"/>
    <col min="28" max="29" width="2.81640625" style="14" customWidth="1"/>
    <col min="30" max="30" width="2.36328125" style="14" customWidth="1"/>
    <col min="31" max="31" width="3.54296875" style="14" customWidth="1"/>
    <col min="32" max="32" width="3.26953125" style="14" customWidth="1"/>
    <col min="33" max="35" width="2.81640625" style="14" customWidth="1"/>
    <col min="36" max="36" width="1.81640625" style="14" customWidth="1"/>
    <col min="37" max="37" width="2.1796875" style="14" customWidth="1"/>
    <col min="38" max="38" width="2.81640625" style="14" customWidth="1"/>
    <col min="39" max="39" width="2.7265625" style="14" customWidth="1"/>
    <col min="40" max="43" width="2.81640625" style="14" customWidth="1"/>
    <col min="44" max="44" width="2.81640625" style="14"/>
    <col min="45" max="45" width="2.36328125" style="14" customWidth="1"/>
    <col min="46" max="46" width="3.54296875" style="14" customWidth="1"/>
    <col min="47" max="47" width="2.26953125" style="14" customWidth="1"/>
    <col min="48" max="48" width="1" style="14" customWidth="1"/>
    <col min="49" max="16384" width="2.81640625" style="14"/>
  </cols>
  <sheetData>
    <row r="1" spans="1:48" ht="20.149999999999999" customHeight="1" x14ac:dyDescent="0.65">
      <c r="A1" s="18"/>
      <c r="B1" s="18"/>
      <c r="C1" s="18"/>
      <c r="D1" s="18"/>
      <c r="E1" s="18"/>
      <c r="F1" s="18"/>
      <c r="G1" s="18"/>
      <c r="H1" s="180" t="s">
        <v>55</v>
      </c>
      <c r="I1" s="180"/>
      <c r="J1" s="180"/>
      <c r="K1" s="180"/>
      <c r="L1" s="180"/>
      <c r="M1" s="180"/>
      <c r="N1" s="180"/>
      <c r="O1" s="180"/>
      <c r="P1" s="180"/>
      <c r="Q1" s="180"/>
      <c r="R1" s="180"/>
      <c r="S1" s="180"/>
      <c r="T1" s="180"/>
      <c r="U1" s="180"/>
      <c r="V1" s="180"/>
      <c r="W1" s="180"/>
      <c r="X1" s="180"/>
      <c r="Y1" s="180"/>
      <c r="Z1" s="180"/>
      <c r="AA1" s="180"/>
      <c r="AB1" s="180"/>
      <c r="AC1" s="180"/>
      <c r="AD1" s="180"/>
      <c r="AE1" s="180"/>
      <c r="AF1" s="180"/>
      <c r="AG1" s="180"/>
      <c r="AH1" s="180"/>
      <c r="AI1" s="180"/>
      <c r="AJ1" s="180"/>
      <c r="AK1" s="180"/>
      <c r="AL1" s="180"/>
      <c r="AM1" s="180"/>
      <c r="AN1" s="180"/>
      <c r="AO1" s="180"/>
      <c r="AP1" s="192" t="s">
        <v>13</v>
      </c>
      <c r="AQ1" s="192"/>
      <c r="AR1" s="179"/>
      <c r="AS1" s="179"/>
      <c r="AT1" s="179"/>
      <c r="AU1" s="179"/>
      <c r="AV1" s="179"/>
    </row>
    <row r="2" spans="1:48" s="15" customFormat="1" ht="20.149999999999999" customHeight="1" x14ac:dyDescent="0.25">
      <c r="A2" s="144" t="s">
        <v>4</v>
      </c>
      <c r="B2" s="144"/>
      <c r="C2" s="144"/>
      <c r="D2" s="144"/>
      <c r="E2" s="155" t="str">
        <f>COVER!B9</f>
        <v xml:space="preserve"> </v>
      </c>
      <c r="F2" s="155"/>
      <c r="G2" s="155"/>
      <c r="H2" s="155"/>
      <c r="I2" s="14"/>
      <c r="J2" s="14"/>
      <c r="K2" s="14"/>
      <c r="L2" s="14"/>
      <c r="M2" s="144" t="s">
        <v>6</v>
      </c>
      <c r="N2" s="144"/>
      <c r="O2" s="144"/>
      <c r="P2" s="144"/>
      <c r="Q2" s="154" t="str">
        <f>COVER!B7</f>
        <v xml:space="preserve"> </v>
      </c>
      <c r="R2" s="154"/>
      <c r="S2" s="154"/>
      <c r="T2" s="154"/>
      <c r="U2" s="154"/>
      <c r="V2" s="14"/>
      <c r="W2" s="14"/>
      <c r="X2" s="144" t="s">
        <v>5</v>
      </c>
      <c r="Y2" s="144"/>
      <c r="Z2" s="144"/>
      <c r="AA2" s="144"/>
      <c r="AB2" s="154" t="str">
        <f>COVER!B3</f>
        <v xml:space="preserve"> </v>
      </c>
      <c r="AC2" s="154"/>
      <c r="AD2" s="154"/>
      <c r="AE2" s="154"/>
      <c r="AF2" s="154"/>
      <c r="AG2" s="154"/>
      <c r="AH2" s="154"/>
      <c r="AI2" s="154"/>
      <c r="AJ2" s="154"/>
      <c r="AK2" s="154"/>
    </row>
    <row r="3" spans="1:48" s="15" customFormat="1" ht="5.25" customHeight="1" x14ac:dyDescent="0.2">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row>
    <row r="4" spans="1:48" s="15" customFormat="1" ht="20.149999999999999" customHeight="1" x14ac:dyDescent="0.25">
      <c r="A4" s="14" t="s">
        <v>182</v>
      </c>
      <c r="C4" s="14"/>
      <c r="D4" s="14"/>
      <c r="E4" s="154" t="str">
        <f>COVER!B11</f>
        <v xml:space="preserve"> </v>
      </c>
      <c r="F4" s="154"/>
      <c r="G4" s="154"/>
      <c r="H4" s="154"/>
      <c r="I4" s="154"/>
      <c r="J4" s="193" t="s">
        <v>183</v>
      </c>
      <c r="K4" s="193"/>
      <c r="L4" s="193"/>
      <c r="M4" s="193"/>
      <c r="N4" s="193"/>
      <c r="O4" s="193"/>
      <c r="P4" s="154" t="str">
        <f>COVER!B13</f>
        <v xml:space="preserve"> </v>
      </c>
      <c r="Q4" s="154">
        <f>COVER!D13</f>
        <v>0</v>
      </c>
      <c r="R4" s="154">
        <f>COVER!E13</f>
        <v>0</v>
      </c>
      <c r="S4" s="154">
        <f>COVER!F13</f>
        <v>0</v>
      </c>
      <c r="T4" s="154">
        <f>COVER!G13</f>
        <v>0</v>
      </c>
      <c r="U4" s="154">
        <f>COVER!H13</f>
        <v>0</v>
      </c>
      <c r="V4" s="154">
        <f>COVER!I13</f>
        <v>0</v>
      </c>
      <c r="W4" s="154">
        <f>COVER!J13</f>
        <v>0</v>
      </c>
      <c r="X4" s="154">
        <f>COVER!K13</f>
        <v>0</v>
      </c>
      <c r="Y4" s="14"/>
      <c r="Z4" s="14"/>
      <c r="AA4" s="14"/>
      <c r="AB4" s="14"/>
      <c r="AC4" s="14"/>
      <c r="AD4" s="14"/>
      <c r="AE4" s="14"/>
      <c r="AF4" s="14"/>
      <c r="AG4" s="193" t="s">
        <v>184</v>
      </c>
      <c r="AH4" s="193"/>
      <c r="AI4" s="193"/>
      <c r="AJ4" s="193"/>
      <c r="AK4" s="193"/>
      <c r="AL4" s="154" t="str">
        <f>COVER!B5</f>
        <v xml:space="preserve"> </v>
      </c>
      <c r="AM4" s="154"/>
      <c r="AN4" s="154"/>
      <c r="AO4" s="154"/>
      <c r="AP4" s="154"/>
      <c r="AQ4" s="154"/>
    </row>
    <row r="5" spans="1:48" ht="20.149999999999999" customHeight="1" x14ac:dyDescent="0.2">
      <c r="A5" s="18"/>
      <c r="B5" s="18"/>
      <c r="C5" s="18"/>
      <c r="D5" s="18"/>
      <c r="E5" s="18"/>
      <c r="F5" s="18"/>
      <c r="G5" s="18"/>
      <c r="H5" s="18"/>
      <c r="I5" s="18"/>
      <c r="J5" s="18"/>
      <c r="K5" s="18"/>
      <c r="L5" s="18"/>
      <c r="M5" s="18"/>
      <c r="N5" s="20"/>
      <c r="O5" s="20"/>
      <c r="P5" s="18"/>
      <c r="Q5" s="18"/>
      <c r="R5" s="18"/>
      <c r="S5" s="20"/>
      <c r="T5" s="20"/>
      <c r="U5" s="20"/>
      <c r="V5" s="20"/>
      <c r="W5" s="20"/>
      <c r="X5" s="20"/>
      <c r="Y5" s="20"/>
      <c r="Z5" s="20"/>
      <c r="AA5" s="20"/>
      <c r="AB5" s="20"/>
      <c r="AC5" s="21"/>
      <c r="AD5" s="21"/>
      <c r="AE5" s="21"/>
      <c r="AF5" s="21"/>
      <c r="AG5" s="21"/>
      <c r="AH5" s="21"/>
      <c r="AI5" s="18"/>
      <c r="AJ5" s="18"/>
      <c r="AK5" s="18"/>
      <c r="AL5" s="18"/>
      <c r="AM5" s="18"/>
      <c r="AN5" s="18"/>
      <c r="AO5" s="18"/>
      <c r="AP5" s="18"/>
      <c r="AQ5" s="18"/>
      <c r="AR5" s="18"/>
      <c r="AS5" s="18"/>
      <c r="AT5" s="18"/>
      <c r="AU5" s="18"/>
      <c r="AV5" s="18"/>
    </row>
    <row r="6" spans="1:48" ht="20.149999999999999" customHeight="1" x14ac:dyDescent="0.25">
      <c r="A6" s="194" t="s">
        <v>0</v>
      </c>
      <c r="B6" s="195"/>
      <c r="C6" s="195"/>
      <c r="D6" s="195"/>
      <c r="E6" s="195"/>
      <c r="F6" s="203" t="s">
        <v>1</v>
      </c>
      <c r="G6" s="203"/>
      <c r="H6" s="212" t="s">
        <v>46</v>
      </c>
      <c r="I6" s="212"/>
      <c r="J6" s="212" t="s">
        <v>47</v>
      </c>
      <c r="K6" s="212"/>
      <c r="L6" s="212" t="s">
        <v>48</v>
      </c>
      <c r="M6" s="212"/>
      <c r="N6" s="212" t="s">
        <v>12</v>
      </c>
      <c r="O6" s="212"/>
      <c r="P6" s="214" t="s">
        <v>52</v>
      </c>
      <c r="Q6" s="214"/>
      <c r="R6" s="215"/>
      <c r="S6" s="220" t="s">
        <v>50</v>
      </c>
      <c r="T6" s="221"/>
      <c r="U6" s="221"/>
      <c r="V6" s="221"/>
      <c r="W6" s="221"/>
      <c r="X6" s="221"/>
      <c r="Y6" s="221"/>
      <c r="Z6" s="221"/>
      <c r="AA6" s="221"/>
      <c r="AB6" s="221"/>
      <c r="AC6" s="221"/>
      <c r="AD6" s="221"/>
      <c r="AE6" s="221"/>
      <c r="AF6" s="221"/>
      <c r="AG6" s="221"/>
      <c r="AH6" s="221"/>
      <c r="AI6" s="214" t="s">
        <v>53</v>
      </c>
      <c r="AJ6" s="214"/>
      <c r="AK6" s="215"/>
      <c r="AL6" s="220" t="s">
        <v>51</v>
      </c>
      <c r="AM6" s="221"/>
      <c r="AN6" s="221"/>
      <c r="AO6" s="221"/>
      <c r="AP6" s="221"/>
      <c r="AQ6" s="221"/>
      <c r="AR6" s="221"/>
      <c r="AS6" s="221"/>
      <c r="AT6" s="214" t="s">
        <v>54</v>
      </c>
      <c r="AU6" s="214"/>
      <c r="AV6" s="215"/>
    </row>
    <row r="7" spans="1:48" ht="20.149999999999999" customHeight="1" thickBot="1" x14ac:dyDescent="0.3">
      <c r="A7" s="196"/>
      <c r="B7" s="197"/>
      <c r="C7" s="197"/>
      <c r="D7" s="197"/>
      <c r="E7" s="197"/>
      <c r="F7" s="204"/>
      <c r="G7" s="204"/>
      <c r="H7" s="213"/>
      <c r="I7" s="213"/>
      <c r="J7" s="213"/>
      <c r="K7" s="213"/>
      <c r="L7" s="213"/>
      <c r="M7" s="213"/>
      <c r="N7" s="213"/>
      <c r="O7" s="213"/>
      <c r="P7" s="216"/>
      <c r="Q7" s="216"/>
      <c r="R7" s="217"/>
      <c r="S7" s="210" t="s">
        <v>8</v>
      </c>
      <c r="T7" s="211"/>
      <c r="U7" s="211" t="s">
        <v>9</v>
      </c>
      <c r="V7" s="211"/>
      <c r="W7" s="211" t="s">
        <v>270</v>
      </c>
      <c r="X7" s="211"/>
      <c r="Y7" s="211" t="s">
        <v>43</v>
      </c>
      <c r="Z7" s="211"/>
      <c r="AA7" s="211" t="s">
        <v>42</v>
      </c>
      <c r="AB7" s="211"/>
      <c r="AC7" s="211" t="s">
        <v>41</v>
      </c>
      <c r="AD7" s="211"/>
      <c r="AE7" s="211" t="s">
        <v>45</v>
      </c>
      <c r="AF7" s="211"/>
      <c r="AG7" s="211" t="s">
        <v>49</v>
      </c>
      <c r="AH7" s="211"/>
      <c r="AI7" s="216"/>
      <c r="AJ7" s="216"/>
      <c r="AK7" s="217"/>
      <c r="AL7" s="210" t="s">
        <v>10</v>
      </c>
      <c r="AM7" s="211"/>
      <c r="AN7" s="211" t="s">
        <v>11</v>
      </c>
      <c r="AO7" s="211"/>
      <c r="AP7" s="211" t="s">
        <v>44</v>
      </c>
      <c r="AQ7" s="211"/>
      <c r="AR7" s="211" t="s">
        <v>49</v>
      </c>
      <c r="AS7" s="211"/>
      <c r="AT7" s="216"/>
      <c r="AU7" s="216"/>
      <c r="AV7" s="217"/>
    </row>
    <row r="8" spans="1:48" ht="20.149999999999999" customHeight="1" thickTop="1" x14ac:dyDescent="0.2">
      <c r="A8" s="198" t="str">
        <f>IF('Labor Sum'!A9&gt;0,'Labor Sum'!A9," ")</f>
        <v xml:space="preserve"> </v>
      </c>
      <c r="B8" s="199"/>
      <c r="C8" s="199"/>
      <c r="D8" s="199"/>
      <c r="E8" s="199"/>
      <c r="F8" s="205" t="str">
        <f>IF('Labor Sum'!G9&gt;0,'Labor Sum'!G9," ")</f>
        <v xml:space="preserve"> </v>
      </c>
      <c r="G8" s="205"/>
      <c r="H8" s="206" t="str">
        <f>IF('Labor Sum'!J9&gt;0,'Labor Sum'!J9," ")</f>
        <v xml:space="preserve"> </v>
      </c>
      <c r="I8" s="207"/>
      <c r="J8" s="208"/>
      <c r="K8" s="209"/>
      <c r="L8" s="206" t="str">
        <f>IF('Labor Sum'!J10&gt;0,'Labor Sum'!J10," ")</f>
        <v xml:space="preserve"> </v>
      </c>
      <c r="M8" s="207"/>
      <c r="N8" s="218" t="str">
        <f>IF(J8&gt;0,(J8*1.5)," ")</f>
        <v xml:space="preserve"> </v>
      </c>
      <c r="O8" s="218"/>
      <c r="P8" s="185" t="str">
        <f>IF(J8&gt;0,IF('Labor Sum'!J9&gt;0,IF('Labor Sum'!J10&gt;0,(H8*J8+L8*N8),H8*J8),L8*N8)," ")</f>
        <v xml:space="preserve"> </v>
      </c>
      <c r="Q8" s="185"/>
      <c r="R8" s="186"/>
      <c r="S8" s="200"/>
      <c r="T8" s="201"/>
      <c r="U8" s="202"/>
      <c r="V8" s="201"/>
      <c r="W8" s="202"/>
      <c r="X8" s="201"/>
      <c r="Y8" s="202"/>
      <c r="Z8" s="201"/>
      <c r="AA8" s="202"/>
      <c r="AB8" s="201"/>
      <c r="AC8" s="208"/>
      <c r="AD8" s="209"/>
      <c r="AE8" s="208"/>
      <c r="AF8" s="209"/>
      <c r="AG8" s="219" t="str">
        <f>IF(J8&gt;0,SUM(S8:AF8)," ")</f>
        <v xml:space="preserve"> </v>
      </c>
      <c r="AH8" s="219"/>
      <c r="AI8" s="181" t="str">
        <f>IF(J8&gt;0,IF('Labor Sum'!J9&gt;0,IF('Labor Sum'!J10&gt;0,((H8+L8)*AG8),H8*AG8),L8*AG8)," ")</f>
        <v xml:space="preserve"> </v>
      </c>
      <c r="AJ8" s="181"/>
      <c r="AK8" s="182"/>
      <c r="AL8" s="200"/>
      <c r="AM8" s="201"/>
      <c r="AN8" s="208"/>
      <c r="AO8" s="209"/>
      <c r="AP8" s="208"/>
      <c r="AQ8" s="209"/>
      <c r="AR8" s="222" t="str">
        <f t="shared" ref="AR8:AR26" si="0">IF(J8&gt;0,(SUM(AL8:AQ8))," ")</f>
        <v xml:space="preserve"> </v>
      </c>
      <c r="AS8" s="222"/>
      <c r="AT8" s="223" t="str">
        <f>IF(J8&gt;0,IF('Labor Sum'!J9&gt;0,IF('Labor Sum'!J10&gt;0,((H8+L8)*AR8),H8*AR8),L8*AR8)," ")</f>
        <v xml:space="preserve"> </v>
      </c>
      <c r="AU8" s="223"/>
      <c r="AV8" s="224"/>
    </row>
    <row r="9" spans="1:48" ht="20.149999999999999" customHeight="1" x14ac:dyDescent="0.2">
      <c r="A9" s="190" t="str">
        <f>IF('Labor Sum'!A11&gt;0,'Labor Sum'!A11," ")</f>
        <v xml:space="preserve"> </v>
      </c>
      <c r="B9" s="191"/>
      <c r="C9" s="191"/>
      <c r="D9" s="191"/>
      <c r="E9" s="191"/>
      <c r="F9" s="188" t="str">
        <f>IF('Labor Sum'!G11&gt;0,'Labor Sum'!G11," ")</f>
        <v xml:space="preserve"> </v>
      </c>
      <c r="G9" s="188"/>
      <c r="H9" s="187" t="str">
        <f>IF('Labor Sum'!J11&gt;0,'Labor Sum'!J11," ")</f>
        <v xml:space="preserve"> </v>
      </c>
      <c r="I9" s="188"/>
      <c r="J9" s="189"/>
      <c r="K9" s="189"/>
      <c r="L9" s="187" t="str">
        <f>IF('Labor Sum'!J12&gt;0,'Labor Sum'!J12," ")</f>
        <v xml:space="preserve"> </v>
      </c>
      <c r="M9" s="188"/>
      <c r="N9" s="185" t="str">
        <f>IF(J9&gt;0,(J9*1.5)," ")</f>
        <v xml:space="preserve"> </v>
      </c>
      <c r="O9" s="185"/>
      <c r="P9" s="185" t="str">
        <f>IF(J9&gt;0,IF('Labor Sum'!J11&gt;0,IF('Labor Sum'!J12&gt;0,(H9*J9+L9*N9),H9*J9),L9*N9)," ")</f>
        <v xml:space="preserve"> </v>
      </c>
      <c r="Q9" s="185"/>
      <c r="R9" s="186"/>
      <c r="S9" s="183"/>
      <c r="T9" s="184"/>
      <c r="U9" s="184"/>
      <c r="V9" s="184"/>
      <c r="W9" s="184"/>
      <c r="X9" s="184"/>
      <c r="Y9" s="184"/>
      <c r="Z9" s="184"/>
      <c r="AA9" s="184"/>
      <c r="AB9" s="184"/>
      <c r="AC9" s="184"/>
      <c r="AD9" s="184"/>
      <c r="AE9" s="184"/>
      <c r="AF9" s="184"/>
      <c r="AG9" s="181" t="str">
        <f>IF(J9&gt;0,SUM(S9:AF9)," ")</f>
        <v xml:space="preserve"> </v>
      </c>
      <c r="AH9" s="181"/>
      <c r="AI9" s="181" t="str">
        <f>IF(J9&gt;0,IF('Labor Sum'!J11&gt;0,IF('Labor Sum'!J12&gt;0,((H9+L9)*AG9),H9*AG9),L9*AG9)," ")</f>
        <v xml:space="preserve"> </v>
      </c>
      <c r="AJ9" s="181"/>
      <c r="AK9" s="182"/>
      <c r="AL9" s="183"/>
      <c r="AM9" s="184"/>
      <c r="AN9" s="184"/>
      <c r="AO9" s="184"/>
      <c r="AP9" s="184"/>
      <c r="AQ9" s="184"/>
      <c r="AR9" s="181" t="str">
        <f t="shared" si="0"/>
        <v xml:space="preserve"> </v>
      </c>
      <c r="AS9" s="181"/>
      <c r="AT9" s="181" t="str">
        <f>IF(J9&gt;0,IF('Labor Sum'!J11&gt;0,IF('Labor Sum'!J12&gt;0,((H9+L9)*AR9),H9*AR9),L9*AR9)," ")</f>
        <v xml:space="preserve"> </v>
      </c>
      <c r="AU9" s="181"/>
      <c r="AV9" s="182"/>
    </row>
    <row r="10" spans="1:48" ht="20.149999999999999" customHeight="1" x14ac:dyDescent="0.2">
      <c r="A10" s="190" t="str">
        <f>IF('Labor Sum'!A13&gt;0,'Labor Sum'!A13," ")</f>
        <v xml:space="preserve"> </v>
      </c>
      <c r="B10" s="191"/>
      <c r="C10" s="191"/>
      <c r="D10" s="191"/>
      <c r="E10" s="191"/>
      <c r="F10" s="188" t="str">
        <f>IF('Labor Sum'!G13&gt;0,'Labor Sum'!G13," ")</f>
        <v xml:space="preserve"> </v>
      </c>
      <c r="G10" s="188"/>
      <c r="H10" s="187" t="str">
        <f>IF('Labor Sum'!J13&gt;0,'Labor Sum'!J13," ")</f>
        <v xml:space="preserve"> </v>
      </c>
      <c r="I10" s="188"/>
      <c r="J10" s="189"/>
      <c r="K10" s="189"/>
      <c r="L10" s="187" t="str">
        <f>IF('Labor Sum'!J14&gt;0,'Labor Sum'!J14," ")</f>
        <v xml:space="preserve"> </v>
      </c>
      <c r="M10" s="188"/>
      <c r="N10" s="185" t="str">
        <f t="shared" ref="N10:N26" si="1">IF(J10&gt;0,(J10*1.5)," ")</f>
        <v xml:space="preserve"> </v>
      </c>
      <c r="O10" s="185"/>
      <c r="P10" s="185" t="str">
        <f>IF(J10&gt;0,IF('Labor Sum'!J13&gt;0,IF('Labor Sum'!J14&gt;0,(H10*J10+L10*N10),H10*J10),L10*N10)," ")</f>
        <v xml:space="preserve"> </v>
      </c>
      <c r="Q10" s="185"/>
      <c r="R10" s="186"/>
      <c r="S10" s="183"/>
      <c r="T10" s="184"/>
      <c r="U10" s="184"/>
      <c r="V10" s="184"/>
      <c r="W10" s="184"/>
      <c r="X10" s="184"/>
      <c r="Y10" s="184"/>
      <c r="Z10" s="184"/>
      <c r="AA10" s="184"/>
      <c r="AB10" s="184"/>
      <c r="AC10" s="184"/>
      <c r="AD10" s="184"/>
      <c r="AE10" s="184"/>
      <c r="AF10" s="184"/>
      <c r="AG10" s="181" t="str">
        <f t="shared" ref="AG10:AG26" si="2">IF(J10&gt;0,SUM(S10:AF10)," ")</f>
        <v xml:space="preserve"> </v>
      </c>
      <c r="AH10" s="181"/>
      <c r="AI10" s="181" t="str">
        <f>IF(J10&gt;0,IF('Labor Sum'!J13&gt;0,IF('Labor Sum'!J14&gt;0,((H10+L10)*AG10),H10*AG10),L10*AG10)," ")</f>
        <v xml:space="preserve"> </v>
      </c>
      <c r="AJ10" s="181"/>
      <c r="AK10" s="182"/>
      <c r="AL10" s="183"/>
      <c r="AM10" s="184"/>
      <c r="AN10" s="184"/>
      <c r="AO10" s="184"/>
      <c r="AP10" s="184"/>
      <c r="AQ10" s="184"/>
      <c r="AR10" s="181" t="str">
        <f t="shared" si="0"/>
        <v xml:space="preserve"> </v>
      </c>
      <c r="AS10" s="181"/>
      <c r="AT10" s="181" t="str">
        <f>IF(J10&gt;0,IF('Labor Sum'!J13&gt;0,IF('Labor Sum'!J14&gt;0,((H10+L10)*AR10),H10*AR10),L10*AR10)," ")</f>
        <v xml:space="preserve"> </v>
      </c>
      <c r="AU10" s="181"/>
      <c r="AV10" s="182"/>
    </row>
    <row r="11" spans="1:48" ht="20.149999999999999" customHeight="1" x14ac:dyDescent="0.2">
      <c r="A11" s="190" t="str">
        <f>IF('Labor Sum'!A15&gt;0,'Labor Sum'!A15," ")</f>
        <v xml:space="preserve"> </v>
      </c>
      <c r="B11" s="191"/>
      <c r="C11" s="191"/>
      <c r="D11" s="191"/>
      <c r="E11" s="191"/>
      <c r="F11" s="188" t="str">
        <f>IF('Labor Sum'!G15&gt;0,'Labor Sum'!G15," ")</f>
        <v xml:space="preserve"> </v>
      </c>
      <c r="G11" s="188"/>
      <c r="H11" s="187" t="str">
        <f>IF('Labor Sum'!J15&gt;0,'Labor Sum'!J15," ")</f>
        <v xml:space="preserve"> </v>
      </c>
      <c r="I11" s="188"/>
      <c r="J11" s="189"/>
      <c r="K11" s="189"/>
      <c r="L11" s="187" t="str">
        <f>IF('Labor Sum'!J16&gt;0,'Labor Sum'!J16," ")</f>
        <v xml:space="preserve"> </v>
      </c>
      <c r="M11" s="188"/>
      <c r="N11" s="185" t="str">
        <f t="shared" si="1"/>
        <v xml:space="preserve"> </v>
      </c>
      <c r="O11" s="185"/>
      <c r="P11" s="185" t="str">
        <f>IF(J11&gt;0,IF('Labor Sum'!J15&gt;0,IF('Labor Sum'!J16&gt;0,(H11*J11+L11*N11),H11*J11),L11*N11)," ")</f>
        <v xml:space="preserve"> </v>
      </c>
      <c r="Q11" s="185"/>
      <c r="R11" s="186"/>
      <c r="S11" s="183"/>
      <c r="T11" s="184"/>
      <c r="U11" s="184"/>
      <c r="V11" s="184"/>
      <c r="W11" s="184"/>
      <c r="X11" s="184"/>
      <c r="Y11" s="184"/>
      <c r="Z11" s="184"/>
      <c r="AA11" s="184"/>
      <c r="AB11" s="184"/>
      <c r="AC11" s="184"/>
      <c r="AD11" s="184"/>
      <c r="AE11" s="184"/>
      <c r="AF11" s="184"/>
      <c r="AG11" s="181" t="str">
        <f t="shared" si="2"/>
        <v xml:space="preserve"> </v>
      </c>
      <c r="AH11" s="181"/>
      <c r="AI11" s="181" t="str">
        <f>IF(J11&gt;0,IF('Labor Sum'!J15&gt;0,IF('Labor Sum'!J16&gt;0,((H11+L11)*AG11),H11*AG11),L11*AG11)," ")</f>
        <v xml:space="preserve"> </v>
      </c>
      <c r="AJ11" s="181"/>
      <c r="AK11" s="182"/>
      <c r="AL11" s="183"/>
      <c r="AM11" s="184"/>
      <c r="AN11" s="184"/>
      <c r="AO11" s="184"/>
      <c r="AP11" s="184"/>
      <c r="AQ11" s="184"/>
      <c r="AR11" s="181" t="str">
        <f t="shared" si="0"/>
        <v xml:space="preserve"> </v>
      </c>
      <c r="AS11" s="181"/>
      <c r="AT11" s="181" t="str">
        <f>IF(J11&gt;0,IF('Labor Sum'!J15&gt;0,IF('Labor Sum'!J16&gt;0,((H11+L11)*AR11),H11*AR11),L11*AR11)," ")</f>
        <v xml:space="preserve"> </v>
      </c>
      <c r="AU11" s="181"/>
      <c r="AV11" s="182"/>
    </row>
    <row r="12" spans="1:48" ht="20.149999999999999" customHeight="1" x14ac:dyDescent="0.2">
      <c r="A12" s="190" t="str">
        <f>IF('Labor Sum'!A17&gt;0,'Labor Sum'!A17," ")</f>
        <v xml:space="preserve"> </v>
      </c>
      <c r="B12" s="191"/>
      <c r="C12" s="191"/>
      <c r="D12" s="191"/>
      <c r="E12" s="191"/>
      <c r="F12" s="188" t="str">
        <f>IF('Labor Sum'!G17&gt;0,'Labor Sum'!G17," ")</f>
        <v xml:space="preserve"> </v>
      </c>
      <c r="G12" s="188"/>
      <c r="H12" s="187" t="str">
        <f>IF('Labor Sum'!J17&gt;0,'Labor Sum'!J17," ")</f>
        <v xml:space="preserve"> </v>
      </c>
      <c r="I12" s="188"/>
      <c r="J12" s="189"/>
      <c r="K12" s="189"/>
      <c r="L12" s="187" t="str">
        <f>IF('Labor Sum'!J18&gt;0,'Labor Sum'!J18," ")</f>
        <v xml:space="preserve"> </v>
      </c>
      <c r="M12" s="188"/>
      <c r="N12" s="185" t="str">
        <f t="shared" si="1"/>
        <v xml:space="preserve"> </v>
      </c>
      <c r="O12" s="185"/>
      <c r="P12" s="185" t="str">
        <f>IF(J12&gt;0,IF('Labor Sum'!J17&gt;0,IF('Labor Sum'!J18&gt;0,(H12*J12+L12*N12),H12*J12),L12*N12)," ")</f>
        <v xml:space="preserve"> </v>
      </c>
      <c r="Q12" s="185"/>
      <c r="R12" s="186"/>
      <c r="S12" s="183"/>
      <c r="T12" s="184"/>
      <c r="U12" s="184"/>
      <c r="V12" s="184"/>
      <c r="W12" s="184"/>
      <c r="X12" s="184"/>
      <c r="Y12" s="184"/>
      <c r="Z12" s="184"/>
      <c r="AA12" s="184"/>
      <c r="AB12" s="184"/>
      <c r="AC12" s="184"/>
      <c r="AD12" s="184"/>
      <c r="AE12" s="184"/>
      <c r="AF12" s="184"/>
      <c r="AG12" s="181" t="str">
        <f t="shared" si="2"/>
        <v xml:space="preserve"> </v>
      </c>
      <c r="AH12" s="181"/>
      <c r="AI12" s="181" t="str">
        <f>IF(J12&gt;0,IF('Labor Sum'!J17&gt;0,IF('Labor Sum'!J18&gt;0,((H12+L12)*AG12),H12*AG12),L12*AG12)," ")</f>
        <v xml:space="preserve"> </v>
      </c>
      <c r="AJ12" s="181"/>
      <c r="AK12" s="182"/>
      <c r="AL12" s="183"/>
      <c r="AM12" s="184"/>
      <c r="AN12" s="184"/>
      <c r="AO12" s="184"/>
      <c r="AP12" s="184"/>
      <c r="AQ12" s="184"/>
      <c r="AR12" s="181" t="str">
        <f t="shared" si="0"/>
        <v xml:space="preserve"> </v>
      </c>
      <c r="AS12" s="181"/>
      <c r="AT12" s="181" t="str">
        <f>IF(J12&gt;0,IF('Labor Sum'!J17&gt;0,IF('Labor Sum'!J18&gt;0,((H12+L12)*AR12),H12*AR12),L12*AR12)," ")</f>
        <v xml:space="preserve"> </v>
      </c>
      <c r="AU12" s="181"/>
      <c r="AV12" s="182"/>
    </row>
    <row r="13" spans="1:48" ht="20.149999999999999" customHeight="1" x14ac:dyDescent="0.2">
      <c r="A13" s="190" t="str">
        <f>IF('Labor Sum'!A19&gt;0,'Labor Sum'!A19," ")</f>
        <v xml:space="preserve"> </v>
      </c>
      <c r="B13" s="191"/>
      <c r="C13" s="191"/>
      <c r="D13" s="191"/>
      <c r="E13" s="191"/>
      <c r="F13" s="188" t="str">
        <f>IF('Labor Sum'!G19&gt;0,'Labor Sum'!G19," ")</f>
        <v xml:space="preserve"> </v>
      </c>
      <c r="G13" s="188"/>
      <c r="H13" s="187" t="str">
        <f>IF('Labor Sum'!J19&gt;0,'Labor Sum'!J19," ")</f>
        <v xml:space="preserve"> </v>
      </c>
      <c r="I13" s="188"/>
      <c r="J13" s="189"/>
      <c r="K13" s="189"/>
      <c r="L13" s="187" t="str">
        <f>IF('Labor Sum'!J20&gt;0,'Labor Sum'!J20," ")</f>
        <v xml:space="preserve"> </v>
      </c>
      <c r="M13" s="188"/>
      <c r="N13" s="185" t="str">
        <f t="shared" si="1"/>
        <v xml:space="preserve"> </v>
      </c>
      <c r="O13" s="185"/>
      <c r="P13" s="185" t="str">
        <f>IF(J13&gt;0,IF('Labor Sum'!J19&gt;0,IF('Labor Sum'!J20&gt;0,(H13*J13+L13*N13),H13*J13),L13*N13)," ")</f>
        <v xml:space="preserve"> </v>
      </c>
      <c r="Q13" s="185"/>
      <c r="R13" s="186"/>
      <c r="S13" s="183"/>
      <c r="T13" s="184"/>
      <c r="U13" s="184"/>
      <c r="V13" s="184"/>
      <c r="W13" s="184"/>
      <c r="X13" s="184"/>
      <c r="Y13" s="184"/>
      <c r="Z13" s="184"/>
      <c r="AA13" s="184"/>
      <c r="AB13" s="184"/>
      <c r="AC13" s="184"/>
      <c r="AD13" s="184"/>
      <c r="AE13" s="184"/>
      <c r="AF13" s="184"/>
      <c r="AG13" s="181" t="str">
        <f t="shared" si="2"/>
        <v xml:space="preserve"> </v>
      </c>
      <c r="AH13" s="181"/>
      <c r="AI13" s="181" t="str">
        <f>IF(J13&gt;0,IF('Labor Sum'!J19&gt;0,IF('Labor Sum'!J20&gt;0,((H13+L13)*AG13),H13*AG13),L13*AG13)," ")</f>
        <v xml:space="preserve"> </v>
      </c>
      <c r="AJ13" s="181"/>
      <c r="AK13" s="182"/>
      <c r="AL13" s="183"/>
      <c r="AM13" s="184"/>
      <c r="AN13" s="184"/>
      <c r="AO13" s="184"/>
      <c r="AP13" s="184"/>
      <c r="AQ13" s="184"/>
      <c r="AR13" s="181" t="str">
        <f t="shared" si="0"/>
        <v xml:space="preserve"> </v>
      </c>
      <c r="AS13" s="181"/>
      <c r="AT13" s="181" t="str">
        <f>IF(J13&gt;0,IF('Labor Sum'!J19&gt;0,IF('Labor Sum'!J20&gt;0,((H13+L13)*AR13),H13*AR13),L13*AR13)," ")</f>
        <v xml:space="preserve"> </v>
      </c>
      <c r="AU13" s="181"/>
      <c r="AV13" s="182"/>
    </row>
    <row r="14" spans="1:48" ht="20.149999999999999" customHeight="1" x14ac:dyDescent="0.2">
      <c r="A14" s="190" t="str">
        <f>IF('Labor Sum'!A21&gt;0,'Labor Sum'!A21," ")</f>
        <v xml:space="preserve"> </v>
      </c>
      <c r="B14" s="191"/>
      <c r="C14" s="191"/>
      <c r="D14" s="191"/>
      <c r="E14" s="191"/>
      <c r="F14" s="188" t="str">
        <f>IF('Labor Sum'!G21&gt;0,'Labor Sum'!G21," ")</f>
        <v xml:space="preserve"> </v>
      </c>
      <c r="G14" s="188"/>
      <c r="H14" s="187" t="str">
        <f>IF('Labor Sum'!J21&gt;0,'Labor Sum'!J21," ")</f>
        <v xml:space="preserve"> </v>
      </c>
      <c r="I14" s="188"/>
      <c r="J14" s="189"/>
      <c r="K14" s="189"/>
      <c r="L14" s="187" t="str">
        <f>IF('Labor Sum'!J22&gt;0,'Labor Sum'!J22," ")</f>
        <v xml:space="preserve"> </v>
      </c>
      <c r="M14" s="188"/>
      <c r="N14" s="185" t="str">
        <f t="shared" si="1"/>
        <v xml:space="preserve"> </v>
      </c>
      <c r="O14" s="185"/>
      <c r="P14" s="185" t="str">
        <f>IF(J14&gt;0,IF('Labor Sum'!J21&gt;0,IF('Labor Sum'!J22&gt;0,(H14*J14+L14*N14),H14*J14),L14*N14)," ")</f>
        <v xml:space="preserve"> </v>
      </c>
      <c r="Q14" s="185"/>
      <c r="R14" s="186"/>
      <c r="S14" s="183"/>
      <c r="T14" s="184"/>
      <c r="U14" s="184"/>
      <c r="V14" s="184"/>
      <c r="W14" s="184"/>
      <c r="X14" s="184"/>
      <c r="Y14" s="184"/>
      <c r="Z14" s="184"/>
      <c r="AA14" s="184"/>
      <c r="AB14" s="184"/>
      <c r="AC14" s="184"/>
      <c r="AD14" s="184"/>
      <c r="AE14" s="184"/>
      <c r="AF14" s="184"/>
      <c r="AG14" s="181" t="str">
        <f t="shared" si="2"/>
        <v xml:space="preserve"> </v>
      </c>
      <c r="AH14" s="181"/>
      <c r="AI14" s="181" t="str">
        <f>IF(J14&gt;0,IF('Labor Sum'!J21&gt;0,IF('Labor Sum'!J22&gt;0,((H14+L14)*AG14),H14*AG14),L14*AG14)," ")</f>
        <v xml:space="preserve"> </v>
      </c>
      <c r="AJ14" s="181"/>
      <c r="AK14" s="182"/>
      <c r="AL14" s="183"/>
      <c r="AM14" s="184"/>
      <c r="AN14" s="184"/>
      <c r="AO14" s="184"/>
      <c r="AP14" s="184"/>
      <c r="AQ14" s="184"/>
      <c r="AR14" s="181" t="str">
        <f t="shared" si="0"/>
        <v xml:space="preserve"> </v>
      </c>
      <c r="AS14" s="181"/>
      <c r="AT14" s="181" t="str">
        <f>IF(J14&gt;0,IF('Labor Sum'!J21&gt;0,IF('Labor Sum'!J22&gt;0,((H14+L14)*AR14),H14*AR14),L14*AR14)," ")</f>
        <v xml:space="preserve"> </v>
      </c>
      <c r="AU14" s="181"/>
      <c r="AV14" s="182"/>
    </row>
    <row r="15" spans="1:48" ht="20.149999999999999" customHeight="1" x14ac:dyDescent="0.2">
      <c r="A15" s="190" t="str">
        <f>IF('Labor Sum'!A23&gt;0,'Labor Sum'!A23," ")</f>
        <v xml:space="preserve"> </v>
      </c>
      <c r="B15" s="191"/>
      <c r="C15" s="191"/>
      <c r="D15" s="191"/>
      <c r="E15" s="191"/>
      <c r="F15" s="188" t="str">
        <f>IF('Labor Sum'!G23&gt;0,'Labor Sum'!G23," ")</f>
        <v xml:space="preserve"> </v>
      </c>
      <c r="G15" s="188"/>
      <c r="H15" s="187" t="str">
        <f>IF('Labor Sum'!J23&gt;0,'Labor Sum'!J23," ")</f>
        <v xml:space="preserve"> </v>
      </c>
      <c r="I15" s="188"/>
      <c r="J15" s="189"/>
      <c r="K15" s="189"/>
      <c r="L15" s="187" t="str">
        <f>IF('Labor Sum'!J24&gt;0,'Labor Sum'!J24," ")</f>
        <v xml:space="preserve"> </v>
      </c>
      <c r="M15" s="188"/>
      <c r="N15" s="185" t="str">
        <f t="shared" si="1"/>
        <v xml:space="preserve"> </v>
      </c>
      <c r="O15" s="185"/>
      <c r="P15" s="185" t="str">
        <f>IF(J15&gt;0,IF('Labor Sum'!J23&gt;0,IF('Labor Sum'!J24&gt;0,(H15*J15+L15*N15),H15*J15),L15*N15)," ")</f>
        <v xml:space="preserve"> </v>
      </c>
      <c r="Q15" s="185"/>
      <c r="R15" s="186"/>
      <c r="S15" s="183"/>
      <c r="T15" s="184"/>
      <c r="U15" s="184"/>
      <c r="V15" s="184"/>
      <c r="W15" s="184"/>
      <c r="X15" s="184"/>
      <c r="Y15" s="184"/>
      <c r="Z15" s="184"/>
      <c r="AA15" s="184"/>
      <c r="AB15" s="184"/>
      <c r="AC15" s="184"/>
      <c r="AD15" s="184"/>
      <c r="AE15" s="184"/>
      <c r="AF15" s="184"/>
      <c r="AG15" s="181" t="str">
        <f t="shared" si="2"/>
        <v xml:space="preserve"> </v>
      </c>
      <c r="AH15" s="181"/>
      <c r="AI15" s="181" t="str">
        <f>IF(J15&gt;0,IF('Labor Sum'!J23&gt;0,IF('Labor Sum'!J24&gt;0,((H15+L15)*AG15),H15*AG15),L15*AG15)," ")</f>
        <v xml:space="preserve"> </v>
      </c>
      <c r="AJ15" s="181"/>
      <c r="AK15" s="182"/>
      <c r="AL15" s="183"/>
      <c r="AM15" s="184"/>
      <c r="AN15" s="184"/>
      <c r="AO15" s="184"/>
      <c r="AP15" s="184"/>
      <c r="AQ15" s="184"/>
      <c r="AR15" s="181" t="str">
        <f t="shared" si="0"/>
        <v xml:space="preserve"> </v>
      </c>
      <c r="AS15" s="181"/>
      <c r="AT15" s="181" t="str">
        <f>IF(J15&gt;0,IF('Labor Sum'!J23&gt;0,IF('Labor Sum'!J24&gt;0,((H15+L15)*AR15),H15*AR15),L15*AR15)," ")</f>
        <v xml:space="preserve"> </v>
      </c>
      <c r="AU15" s="181"/>
      <c r="AV15" s="182"/>
    </row>
    <row r="16" spans="1:48" ht="20.149999999999999" customHeight="1" x14ac:dyDescent="0.2">
      <c r="A16" s="190" t="str">
        <f>IF('Labor Sum'!A25&gt;0,'Labor Sum'!A25," ")</f>
        <v xml:space="preserve"> </v>
      </c>
      <c r="B16" s="191"/>
      <c r="C16" s="191"/>
      <c r="D16" s="191"/>
      <c r="E16" s="191"/>
      <c r="F16" s="188" t="str">
        <f>IF('Labor Sum'!G25&gt;0,'Labor Sum'!G25," ")</f>
        <v xml:space="preserve"> </v>
      </c>
      <c r="G16" s="188"/>
      <c r="H16" s="187" t="str">
        <f>IF('Labor Sum'!J25&gt;0,'Labor Sum'!J25," ")</f>
        <v xml:space="preserve"> </v>
      </c>
      <c r="I16" s="188"/>
      <c r="J16" s="189"/>
      <c r="K16" s="189"/>
      <c r="L16" s="187" t="str">
        <f>IF('Labor Sum'!J26&gt;0,'Labor Sum'!J26," ")</f>
        <v xml:space="preserve"> </v>
      </c>
      <c r="M16" s="188"/>
      <c r="N16" s="185" t="str">
        <f t="shared" si="1"/>
        <v xml:space="preserve"> </v>
      </c>
      <c r="O16" s="185"/>
      <c r="P16" s="185" t="str">
        <f>IF(J16&gt;0,IF('Labor Sum'!J25&gt;0,IF('Labor Sum'!J26&gt;0,(H16*J16+L16*N16),H16*J16),L16*N16)," ")</f>
        <v xml:space="preserve"> </v>
      </c>
      <c r="Q16" s="185"/>
      <c r="R16" s="186"/>
      <c r="S16" s="183"/>
      <c r="T16" s="184"/>
      <c r="U16" s="184"/>
      <c r="V16" s="184"/>
      <c r="W16" s="184"/>
      <c r="X16" s="184"/>
      <c r="Y16" s="184"/>
      <c r="Z16" s="184"/>
      <c r="AA16" s="184"/>
      <c r="AB16" s="184"/>
      <c r="AC16" s="184"/>
      <c r="AD16" s="184"/>
      <c r="AE16" s="184"/>
      <c r="AF16" s="184"/>
      <c r="AG16" s="181" t="str">
        <f t="shared" si="2"/>
        <v xml:space="preserve"> </v>
      </c>
      <c r="AH16" s="181"/>
      <c r="AI16" s="181" t="str">
        <f>IF(J16&gt;0,IF('Labor Sum'!J25&gt;0,IF('Labor Sum'!J26&gt;0,((H16+L16)*AG16),H16*AG16),L16*AG16)," ")</f>
        <v xml:space="preserve"> </v>
      </c>
      <c r="AJ16" s="181"/>
      <c r="AK16" s="182"/>
      <c r="AL16" s="183"/>
      <c r="AM16" s="184"/>
      <c r="AN16" s="184"/>
      <c r="AO16" s="184"/>
      <c r="AP16" s="184"/>
      <c r="AQ16" s="184"/>
      <c r="AR16" s="181" t="str">
        <f t="shared" si="0"/>
        <v xml:space="preserve"> </v>
      </c>
      <c r="AS16" s="181"/>
      <c r="AT16" s="181" t="str">
        <f>IF(J16&gt;0,IF('Labor Sum'!J25&gt;0,IF('Labor Sum'!J26&gt;0,((H16+L16)*AR16),H16*AR16),L16*AR16)," ")</f>
        <v xml:space="preserve"> </v>
      </c>
      <c r="AU16" s="181"/>
      <c r="AV16" s="182"/>
    </row>
    <row r="17" spans="1:48" ht="20.149999999999999" customHeight="1" x14ac:dyDescent="0.2">
      <c r="A17" s="190" t="str">
        <f>IF('Labor Sum'!A27&gt;0,'Labor Sum'!A27," ")</f>
        <v xml:space="preserve"> </v>
      </c>
      <c r="B17" s="191"/>
      <c r="C17" s="191"/>
      <c r="D17" s="191"/>
      <c r="E17" s="191"/>
      <c r="F17" s="188" t="str">
        <f>IF('Labor Sum'!G27&gt;0,'Labor Sum'!G27," ")</f>
        <v xml:space="preserve"> </v>
      </c>
      <c r="G17" s="188"/>
      <c r="H17" s="187" t="str">
        <f>IF('Labor Sum'!J27&gt;0,'Labor Sum'!J27," ")</f>
        <v xml:space="preserve"> </v>
      </c>
      <c r="I17" s="188"/>
      <c r="J17" s="189"/>
      <c r="K17" s="189"/>
      <c r="L17" s="187" t="str">
        <f>IF('Labor Sum'!J28&gt;0,'Labor Sum'!J28," ")</f>
        <v xml:space="preserve"> </v>
      </c>
      <c r="M17" s="188"/>
      <c r="N17" s="185" t="str">
        <f t="shared" si="1"/>
        <v xml:space="preserve"> </v>
      </c>
      <c r="O17" s="185"/>
      <c r="P17" s="185" t="str">
        <f>IF(J17&gt;0,IF('Labor Sum'!J27&gt;0,IF('Labor Sum'!J28&gt;0,(H17*J17+L17*N17),H17*J17),L17*N17)," ")</f>
        <v xml:space="preserve"> </v>
      </c>
      <c r="Q17" s="185"/>
      <c r="R17" s="186"/>
      <c r="S17" s="183"/>
      <c r="T17" s="184"/>
      <c r="U17" s="184"/>
      <c r="V17" s="184"/>
      <c r="W17" s="184"/>
      <c r="X17" s="184"/>
      <c r="Y17" s="184"/>
      <c r="Z17" s="184"/>
      <c r="AA17" s="184"/>
      <c r="AB17" s="184"/>
      <c r="AC17" s="184"/>
      <c r="AD17" s="184"/>
      <c r="AE17" s="184"/>
      <c r="AF17" s="184"/>
      <c r="AG17" s="181" t="str">
        <f t="shared" si="2"/>
        <v xml:space="preserve"> </v>
      </c>
      <c r="AH17" s="181"/>
      <c r="AI17" s="181" t="str">
        <f>IF(J17&gt;0,IF('Labor Sum'!J27&gt;0,IF('Labor Sum'!J28&gt;0,((H17+L17)*AG17),H17*AG17),L17*AG17)," ")</f>
        <v xml:space="preserve"> </v>
      </c>
      <c r="AJ17" s="181"/>
      <c r="AK17" s="182"/>
      <c r="AL17" s="183"/>
      <c r="AM17" s="184"/>
      <c r="AN17" s="184"/>
      <c r="AO17" s="184"/>
      <c r="AP17" s="184"/>
      <c r="AQ17" s="184"/>
      <c r="AR17" s="181" t="str">
        <f t="shared" si="0"/>
        <v xml:space="preserve"> </v>
      </c>
      <c r="AS17" s="181"/>
      <c r="AT17" s="181" t="str">
        <f>IF(J17&gt;0,IF('Labor Sum'!J27&gt;0,IF('Labor Sum'!J28&gt;0,((H17+L17)*AR17),H17*AR17),L17*AR17)," ")</f>
        <v xml:space="preserve"> </v>
      </c>
      <c r="AU17" s="181"/>
      <c r="AV17" s="182"/>
    </row>
    <row r="18" spans="1:48" ht="20.149999999999999" customHeight="1" x14ac:dyDescent="0.2">
      <c r="A18" s="190" t="str">
        <f>IF('Labor Sum'!A29&gt;0,'Labor Sum'!A29," ")</f>
        <v xml:space="preserve"> </v>
      </c>
      <c r="B18" s="191"/>
      <c r="C18" s="191"/>
      <c r="D18" s="191"/>
      <c r="E18" s="191"/>
      <c r="F18" s="188" t="str">
        <f>IF('Labor Sum'!G29&gt;0,'Labor Sum'!G29," ")</f>
        <v xml:space="preserve"> </v>
      </c>
      <c r="G18" s="188"/>
      <c r="H18" s="187" t="str">
        <f>IF('Labor Sum'!J29&gt;0,'Labor Sum'!J29," ")</f>
        <v xml:space="preserve"> </v>
      </c>
      <c r="I18" s="188"/>
      <c r="J18" s="189"/>
      <c r="K18" s="189"/>
      <c r="L18" s="187" t="str">
        <f>IF('Labor Sum'!J30&gt;0,'Labor Sum'!J30," ")</f>
        <v xml:space="preserve"> </v>
      </c>
      <c r="M18" s="188"/>
      <c r="N18" s="185" t="str">
        <f t="shared" si="1"/>
        <v xml:space="preserve"> </v>
      </c>
      <c r="O18" s="185"/>
      <c r="P18" s="185" t="str">
        <f>IF(J18&gt;0,IF('Labor Sum'!J29&gt;0,IF('Labor Sum'!J30&gt;0,(H18*J18+L18*N18),H18*J18),L18*N18)," ")</f>
        <v xml:space="preserve"> </v>
      </c>
      <c r="Q18" s="185"/>
      <c r="R18" s="186"/>
      <c r="S18" s="183"/>
      <c r="T18" s="184"/>
      <c r="U18" s="184"/>
      <c r="V18" s="184"/>
      <c r="W18" s="184"/>
      <c r="X18" s="184"/>
      <c r="Y18" s="184"/>
      <c r="Z18" s="184"/>
      <c r="AA18" s="184"/>
      <c r="AB18" s="184"/>
      <c r="AC18" s="184"/>
      <c r="AD18" s="184"/>
      <c r="AE18" s="184"/>
      <c r="AF18" s="184"/>
      <c r="AG18" s="181" t="str">
        <f t="shared" si="2"/>
        <v xml:space="preserve"> </v>
      </c>
      <c r="AH18" s="181"/>
      <c r="AI18" s="181" t="str">
        <f>IF(J18&gt;0,IF('Labor Sum'!J29&gt;0,IF('Labor Sum'!J30&gt;0,((H18+L18)*AG18),H18*AG18),L18*AG18)," ")</f>
        <v xml:space="preserve"> </v>
      </c>
      <c r="AJ18" s="181"/>
      <c r="AK18" s="182"/>
      <c r="AL18" s="183"/>
      <c r="AM18" s="184"/>
      <c r="AN18" s="184"/>
      <c r="AO18" s="184"/>
      <c r="AP18" s="184"/>
      <c r="AQ18" s="184"/>
      <c r="AR18" s="181" t="str">
        <f t="shared" si="0"/>
        <v xml:space="preserve"> </v>
      </c>
      <c r="AS18" s="181"/>
      <c r="AT18" s="181" t="str">
        <f>IF(J18&gt;0,IF('Labor Sum'!J29&gt;0,IF('Labor Sum'!J30&gt;0,((H18+L18)*AR18),H18*AR18),L18*AR18)," ")</f>
        <v xml:space="preserve"> </v>
      </c>
      <c r="AU18" s="181"/>
      <c r="AV18" s="182"/>
    </row>
    <row r="19" spans="1:48" ht="20.149999999999999" customHeight="1" x14ac:dyDescent="0.2">
      <c r="A19" s="190" t="str">
        <f>IF('Labor Sum'!A31&gt;0,'Labor Sum'!A31," ")</f>
        <v xml:space="preserve"> </v>
      </c>
      <c r="B19" s="191"/>
      <c r="C19" s="191"/>
      <c r="D19" s="191"/>
      <c r="E19" s="191"/>
      <c r="F19" s="188" t="str">
        <f>IF('Labor Sum'!G31&gt;0,'Labor Sum'!G31," ")</f>
        <v xml:space="preserve"> </v>
      </c>
      <c r="G19" s="188"/>
      <c r="H19" s="187" t="str">
        <f>IF('Labor Sum'!J31&gt;0,'Labor Sum'!J31," ")</f>
        <v xml:space="preserve"> </v>
      </c>
      <c r="I19" s="188"/>
      <c r="J19" s="189"/>
      <c r="K19" s="189"/>
      <c r="L19" s="187" t="str">
        <f>IF('Labor Sum'!J32&gt;0,'Labor Sum'!J32," ")</f>
        <v xml:space="preserve"> </v>
      </c>
      <c r="M19" s="188"/>
      <c r="N19" s="185" t="str">
        <f t="shared" si="1"/>
        <v xml:space="preserve"> </v>
      </c>
      <c r="O19" s="185"/>
      <c r="P19" s="185" t="str">
        <f>IF(J19&gt;0,IF('Labor Sum'!J31&gt;0,IF('Labor Sum'!J32&gt;0,(H19*J19+L19*N19),H19*J19),L19*N19)," ")</f>
        <v xml:space="preserve"> </v>
      </c>
      <c r="Q19" s="185"/>
      <c r="R19" s="186"/>
      <c r="S19" s="183"/>
      <c r="T19" s="184"/>
      <c r="U19" s="184"/>
      <c r="V19" s="184"/>
      <c r="W19" s="184"/>
      <c r="X19" s="184"/>
      <c r="Y19" s="184"/>
      <c r="Z19" s="184"/>
      <c r="AA19" s="184"/>
      <c r="AB19" s="184"/>
      <c r="AC19" s="184"/>
      <c r="AD19" s="184"/>
      <c r="AE19" s="184"/>
      <c r="AF19" s="184"/>
      <c r="AG19" s="181" t="str">
        <f t="shared" si="2"/>
        <v xml:space="preserve"> </v>
      </c>
      <c r="AH19" s="181"/>
      <c r="AI19" s="181" t="str">
        <f>IF(J19&gt;0,IF('Labor Sum'!J31&gt;0,IF('Labor Sum'!J32&gt;0,((H19+L19)*AG19),H19*AG19),L19*AG19)," ")</f>
        <v xml:space="preserve"> </v>
      </c>
      <c r="AJ19" s="181"/>
      <c r="AK19" s="182"/>
      <c r="AL19" s="183"/>
      <c r="AM19" s="184"/>
      <c r="AN19" s="184"/>
      <c r="AO19" s="184"/>
      <c r="AP19" s="184"/>
      <c r="AQ19" s="184"/>
      <c r="AR19" s="181" t="str">
        <f t="shared" si="0"/>
        <v xml:space="preserve"> </v>
      </c>
      <c r="AS19" s="181"/>
      <c r="AT19" s="181" t="str">
        <f>IF(J19&gt;0,IF('Labor Sum'!J31&gt;0,IF('Labor Sum'!J32&gt;0,((H19+L19)*AR19),H19*AR19),L19*AR19)," ")</f>
        <v xml:space="preserve"> </v>
      </c>
      <c r="AU19" s="181"/>
      <c r="AV19" s="182"/>
    </row>
    <row r="20" spans="1:48" ht="20.149999999999999" customHeight="1" x14ac:dyDescent="0.2">
      <c r="A20" s="190" t="str">
        <f>IF('Labor Sum'!A33&gt;0,'Labor Sum'!A33," ")</f>
        <v xml:space="preserve"> </v>
      </c>
      <c r="B20" s="191"/>
      <c r="C20" s="191"/>
      <c r="D20" s="191"/>
      <c r="E20" s="191"/>
      <c r="F20" s="188" t="str">
        <f>IF('Labor Sum'!G33&gt;0,'Labor Sum'!G33," ")</f>
        <v xml:space="preserve"> </v>
      </c>
      <c r="G20" s="188"/>
      <c r="H20" s="187" t="str">
        <f>IF('Labor Sum'!J33&gt;0,'Labor Sum'!J33," ")</f>
        <v xml:space="preserve"> </v>
      </c>
      <c r="I20" s="188"/>
      <c r="J20" s="189"/>
      <c r="K20" s="189"/>
      <c r="L20" s="187" t="str">
        <f>IF('Labor Sum'!J34&gt;0,'Labor Sum'!J34," ")</f>
        <v xml:space="preserve"> </v>
      </c>
      <c r="M20" s="188"/>
      <c r="N20" s="185" t="str">
        <f t="shared" si="1"/>
        <v xml:space="preserve"> </v>
      </c>
      <c r="O20" s="185"/>
      <c r="P20" s="185" t="str">
        <f>IF(J20&gt;0,IF('Labor Sum'!J33&gt;0,IF('Labor Sum'!J34&gt;0,(H20*J20+L20*N20),H20*J20),L20*N20)," ")</f>
        <v xml:space="preserve"> </v>
      </c>
      <c r="Q20" s="185"/>
      <c r="R20" s="186"/>
      <c r="S20" s="183"/>
      <c r="T20" s="184"/>
      <c r="U20" s="184"/>
      <c r="V20" s="184"/>
      <c r="W20" s="184"/>
      <c r="X20" s="184"/>
      <c r="Y20" s="184"/>
      <c r="Z20" s="184"/>
      <c r="AA20" s="184"/>
      <c r="AB20" s="184"/>
      <c r="AC20" s="184"/>
      <c r="AD20" s="184"/>
      <c r="AE20" s="184"/>
      <c r="AF20" s="184"/>
      <c r="AG20" s="181" t="str">
        <f t="shared" si="2"/>
        <v xml:space="preserve"> </v>
      </c>
      <c r="AH20" s="181"/>
      <c r="AI20" s="181" t="str">
        <f>IF(J20&gt;0,IF('Labor Sum'!J33&gt;0,IF('Labor Sum'!J34&gt;0,((H20+L20)*AG20),H20*AG20),L20*AG20)," ")</f>
        <v xml:space="preserve"> </v>
      </c>
      <c r="AJ20" s="181"/>
      <c r="AK20" s="182"/>
      <c r="AL20" s="183"/>
      <c r="AM20" s="184"/>
      <c r="AN20" s="184"/>
      <c r="AO20" s="184"/>
      <c r="AP20" s="184"/>
      <c r="AQ20" s="184"/>
      <c r="AR20" s="181" t="str">
        <f t="shared" si="0"/>
        <v xml:space="preserve"> </v>
      </c>
      <c r="AS20" s="181"/>
      <c r="AT20" s="181" t="str">
        <f>IF(J20&gt;0,IF('Labor Sum'!J33&gt;0,IF('Labor Sum'!J34&gt;0,((H20+L20)*AR20),H20*AR20),L20*AR20)," ")</f>
        <v xml:space="preserve"> </v>
      </c>
      <c r="AU20" s="181"/>
      <c r="AV20" s="182"/>
    </row>
    <row r="21" spans="1:48" ht="20.149999999999999" customHeight="1" x14ac:dyDescent="0.2">
      <c r="A21" s="190" t="str">
        <f>IF('Labor Sum'!A35&gt;0,'Labor Sum'!A35," ")</f>
        <v xml:space="preserve"> </v>
      </c>
      <c r="B21" s="191"/>
      <c r="C21" s="191"/>
      <c r="D21" s="191"/>
      <c r="E21" s="191"/>
      <c r="F21" s="188" t="str">
        <f>IF('Labor Sum'!G35&gt;0,'Labor Sum'!G35," ")</f>
        <v xml:space="preserve"> </v>
      </c>
      <c r="G21" s="188"/>
      <c r="H21" s="187" t="str">
        <f>IF('Labor Sum'!J35&gt;0,'Labor Sum'!J35," ")</f>
        <v xml:space="preserve"> </v>
      </c>
      <c r="I21" s="188"/>
      <c r="J21" s="189"/>
      <c r="K21" s="189"/>
      <c r="L21" s="187" t="str">
        <f>IF('Labor Sum'!J36&gt;0,'Labor Sum'!J36," ")</f>
        <v xml:space="preserve"> </v>
      </c>
      <c r="M21" s="188"/>
      <c r="N21" s="185" t="str">
        <f t="shared" si="1"/>
        <v xml:space="preserve"> </v>
      </c>
      <c r="O21" s="185"/>
      <c r="P21" s="185" t="str">
        <f>IF(J21&gt;0,IF('Labor Sum'!J35&gt;0,IF('Labor Sum'!J36&gt;0,(H21*J21+L21*N21),H21*J21),L21*N21)," ")</f>
        <v xml:space="preserve"> </v>
      </c>
      <c r="Q21" s="185"/>
      <c r="R21" s="186"/>
      <c r="S21" s="183"/>
      <c r="T21" s="184"/>
      <c r="U21" s="184"/>
      <c r="V21" s="184"/>
      <c r="W21" s="184"/>
      <c r="X21" s="184"/>
      <c r="Y21" s="184"/>
      <c r="Z21" s="184"/>
      <c r="AA21" s="184"/>
      <c r="AB21" s="184"/>
      <c r="AC21" s="184"/>
      <c r="AD21" s="184"/>
      <c r="AE21" s="184"/>
      <c r="AF21" s="184"/>
      <c r="AG21" s="181" t="str">
        <f t="shared" si="2"/>
        <v xml:space="preserve"> </v>
      </c>
      <c r="AH21" s="181"/>
      <c r="AI21" s="181" t="str">
        <f>IF(J21&gt;0,IF('Labor Sum'!J35&gt;0,IF('Labor Sum'!J36&gt;0,((H21+L21)*AG21),H21*AG21),L21*AG21)," ")</f>
        <v xml:space="preserve"> </v>
      </c>
      <c r="AJ21" s="181"/>
      <c r="AK21" s="182"/>
      <c r="AL21" s="183"/>
      <c r="AM21" s="184"/>
      <c r="AN21" s="184"/>
      <c r="AO21" s="184"/>
      <c r="AP21" s="184"/>
      <c r="AQ21" s="184"/>
      <c r="AR21" s="181" t="str">
        <f t="shared" si="0"/>
        <v xml:space="preserve"> </v>
      </c>
      <c r="AS21" s="181"/>
      <c r="AT21" s="181" t="str">
        <f>IF(J21&gt;0,IF('Labor Sum'!J35&gt;0,IF('Labor Sum'!J36&gt;0,((H21+L21)*AR21),H21*AR21),L21*AR21)," ")</f>
        <v xml:space="preserve"> </v>
      </c>
      <c r="AU21" s="181"/>
      <c r="AV21" s="182"/>
    </row>
    <row r="22" spans="1:48" ht="20.149999999999999" customHeight="1" x14ac:dyDescent="0.2">
      <c r="A22" s="190" t="str">
        <f>IF('Labor Sum'!A37&gt;0,'Labor Sum'!A37," ")</f>
        <v xml:space="preserve"> </v>
      </c>
      <c r="B22" s="191"/>
      <c r="C22" s="191"/>
      <c r="D22" s="191"/>
      <c r="E22" s="191"/>
      <c r="F22" s="188" t="str">
        <f>IF('Labor Sum'!G37&gt;0,'Labor Sum'!G37," ")</f>
        <v xml:space="preserve"> </v>
      </c>
      <c r="G22" s="188"/>
      <c r="H22" s="187" t="str">
        <f>IF('Labor Sum'!J37&gt;0,'Labor Sum'!J37," ")</f>
        <v xml:space="preserve"> </v>
      </c>
      <c r="I22" s="188"/>
      <c r="J22" s="189"/>
      <c r="K22" s="189"/>
      <c r="L22" s="187" t="str">
        <f>IF('Labor Sum'!J38&gt;0,'Labor Sum'!J38," ")</f>
        <v xml:space="preserve"> </v>
      </c>
      <c r="M22" s="188"/>
      <c r="N22" s="185" t="str">
        <f t="shared" si="1"/>
        <v xml:space="preserve"> </v>
      </c>
      <c r="O22" s="185"/>
      <c r="P22" s="185" t="str">
        <f>IF(J22&gt;0,IF('Labor Sum'!J37&gt;0,IF('Labor Sum'!J38&gt;0,(H22*J22+L22*N22),H22*J22),L22*N22)," ")</f>
        <v xml:space="preserve"> </v>
      </c>
      <c r="Q22" s="185"/>
      <c r="R22" s="186"/>
      <c r="S22" s="183"/>
      <c r="T22" s="184"/>
      <c r="U22" s="184"/>
      <c r="V22" s="184"/>
      <c r="W22" s="184"/>
      <c r="X22" s="184"/>
      <c r="Y22" s="184"/>
      <c r="Z22" s="184"/>
      <c r="AA22" s="184"/>
      <c r="AB22" s="184"/>
      <c r="AC22" s="184"/>
      <c r="AD22" s="184"/>
      <c r="AE22" s="184"/>
      <c r="AF22" s="184"/>
      <c r="AG22" s="181" t="str">
        <f t="shared" si="2"/>
        <v xml:space="preserve"> </v>
      </c>
      <c r="AH22" s="181"/>
      <c r="AI22" s="181" t="str">
        <f>IF(J22&gt;0,IF('Labor Sum'!J37&gt;0,IF('Labor Sum'!J38&gt;0,((H22+L22)*AG22),H22*AG22),L22*AG22)," ")</f>
        <v xml:space="preserve"> </v>
      </c>
      <c r="AJ22" s="181"/>
      <c r="AK22" s="182"/>
      <c r="AL22" s="183"/>
      <c r="AM22" s="184"/>
      <c r="AN22" s="184"/>
      <c r="AO22" s="184"/>
      <c r="AP22" s="184"/>
      <c r="AQ22" s="184"/>
      <c r="AR22" s="181" t="str">
        <f t="shared" si="0"/>
        <v xml:space="preserve"> </v>
      </c>
      <c r="AS22" s="181"/>
      <c r="AT22" s="181" t="str">
        <f>IF(J22&gt;0,IF('Labor Sum'!J37&gt;0,IF('Labor Sum'!J38&gt;0,((H22+L22)*AR22),H22*AR22),L22*AR22)," ")</f>
        <v xml:space="preserve"> </v>
      </c>
      <c r="AU22" s="181"/>
      <c r="AV22" s="182"/>
    </row>
    <row r="23" spans="1:48" ht="20.149999999999999" customHeight="1" x14ac:dyDescent="0.2">
      <c r="A23" s="190" t="str">
        <f>IF('Labor Sum'!A39&gt;0,'Labor Sum'!A39," ")</f>
        <v xml:space="preserve"> </v>
      </c>
      <c r="B23" s="191"/>
      <c r="C23" s="191"/>
      <c r="D23" s="191"/>
      <c r="E23" s="191"/>
      <c r="F23" s="188" t="str">
        <f>IF('Labor Sum'!G39&gt;0,'Labor Sum'!G39," ")</f>
        <v xml:space="preserve"> </v>
      </c>
      <c r="G23" s="188"/>
      <c r="H23" s="187" t="str">
        <f>IF('Labor Sum'!J39&gt;0,'Labor Sum'!J39," ")</f>
        <v xml:space="preserve"> </v>
      </c>
      <c r="I23" s="188"/>
      <c r="J23" s="189"/>
      <c r="K23" s="189"/>
      <c r="L23" s="187" t="str">
        <f>IF('Labor Sum'!J40&gt;0,'Labor Sum'!J40," ")</f>
        <v xml:space="preserve"> </v>
      </c>
      <c r="M23" s="188"/>
      <c r="N23" s="185" t="str">
        <f t="shared" si="1"/>
        <v xml:space="preserve"> </v>
      </c>
      <c r="O23" s="185"/>
      <c r="P23" s="185" t="str">
        <f>IF(J23&gt;0,IF('Labor Sum'!J39&gt;0,IF('Labor Sum'!J40&gt;0,(H23*J23+L23*N23),H23*J23),L23*N23)," ")</f>
        <v xml:space="preserve"> </v>
      </c>
      <c r="Q23" s="185"/>
      <c r="R23" s="186"/>
      <c r="S23" s="183"/>
      <c r="T23" s="184"/>
      <c r="U23" s="184"/>
      <c r="V23" s="184"/>
      <c r="W23" s="184"/>
      <c r="X23" s="184"/>
      <c r="Y23" s="184"/>
      <c r="Z23" s="184"/>
      <c r="AA23" s="184"/>
      <c r="AB23" s="184"/>
      <c r="AC23" s="184"/>
      <c r="AD23" s="184"/>
      <c r="AE23" s="184"/>
      <c r="AF23" s="184"/>
      <c r="AG23" s="181" t="str">
        <f t="shared" si="2"/>
        <v xml:space="preserve"> </v>
      </c>
      <c r="AH23" s="181"/>
      <c r="AI23" s="181" t="str">
        <f>IF(J23&gt;0,IF('Labor Sum'!J39&gt;0,IF('Labor Sum'!J40&gt;0,((H23+L23)*AG23),H23*AG23),L23*AG23)," ")</f>
        <v xml:space="preserve"> </v>
      </c>
      <c r="AJ23" s="181"/>
      <c r="AK23" s="182"/>
      <c r="AL23" s="183"/>
      <c r="AM23" s="184"/>
      <c r="AN23" s="184"/>
      <c r="AO23" s="184"/>
      <c r="AP23" s="184"/>
      <c r="AQ23" s="184"/>
      <c r="AR23" s="181" t="str">
        <f t="shared" si="0"/>
        <v xml:space="preserve"> </v>
      </c>
      <c r="AS23" s="181"/>
      <c r="AT23" s="181" t="str">
        <f>IF(J23&gt;0,IF('Labor Sum'!J39&gt;0,IF('Labor Sum'!J40&gt;0,((H23+L23)*AR23),H23*AR23),L23*AR23)," ")</f>
        <v xml:space="preserve"> </v>
      </c>
      <c r="AU23" s="181"/>
      <c r="AV23" s="182"/>
    </row>
    <row r="24" spans="1:48" ht="20.149999999999999" customHeight="1" x14ac:dyDescent="0.2">
      <c r="A24" s="190" t="str">
        <f>IF('Labor Sum'!A41&gt;0,'Labor Sum'!A41," ")</f>
        <v xml:space="preserve"> </v>
      </c>
      <c r="B24" s="191"/>
      <c r="C24" s="191"/>
      <c r="D24" s="191"/>
      <c r="E24" s="191"/>
      <c r="F24" s="188" t="str">
        <f>IF('Labor Sum'!G41&gt;0,'Labor Sum'!G41," ")</f>
        <v xml:space="preserve"> </v>
      </c>
      <c r="G24" s="188"/>
      <c r="H24" s="187" t="str">
        <f>IF('Labor Sum'!J41&gt;0,'Labor Sum'!J41," ")</f>
        <v xml:space="preserve"> </v>
      </c>
      <c r="I24" s="188"/>
      <c r="J24" s="189"/>
      <c r="K24" s="189"/>
      <c r="L24" s="187" t="str">
        <f>IF('Labor Sum'!J42&gt;0,'Labor Sum'!J42," ")</f>
        <v xml:space="preserve"> </v>
      </c>
      <c r="M24" s="188"/>
      <c r="N24" s="185" t="str">
        <f t="shared" si="1"/>
        <v xml:space="preserve"> </v>
      </c>
      <c r="O24" s="185"/>
      <c r="P24" s="185" t="str">
        <f>IF(J24&gt;0,IF('Labor Sum'!J41&gt;0,IF('Labor Sum'!J42&gt;0,(H24*J24+L24*N24),H24*J24),L24*N24)," ")</f>
        <v xml:space="preserve"> </v>
      </c>
      <c r="Q24" s="185"/>
      <c r="R24" s="186"/>
      <c r="S24" s="183"/>
      <c r="T24" s="184"/>
      <c r="U24" s="184"/>
      <c r="V24" s="184"/>
      <c r="W24" s="184"/>
      <c r="X24" s="184"/>
      <c r="Y24" s="184"/>
      <c r="Z24" s="184"/>
      <c r="AA24" s="184"/>
      <c r="AB24" s="184"/>
      <c r="AC24" s="184"/>
      <c r="AD24" s="184"/>
      <c r="AE24" s="184"/>
      <c r="AF24" s="184"/>
      <c r="AG24" s="181" t="str">
        <f t="shared" si="2"/>
        <v xml:space="preserve"> </v>
      </c>
      <c r="AH24" s="181"/>
      <c r="AI24" s="181" t="str">
        <f>IF(J24&gt;0,IF('Labor Sum'!J41&gt;0,IF('Labor Sum'!J42&gt;0,((H24+L24)*AG24),H24*AG24),L24*AG24)," ")</f>
        <v xml:space="preserve"> </v>
      </c>
      <c r="AJ24" s="181"/>
      <c r="AK24" s="182"/>
      <c r="AL24" s="183"/>
      <c r="AM24" s="184"/>
      <c r="AN24" s="184"/>
      <c r="AO24" s="184"/>
      <c r="AP24" s="184"/>
      <c r="AQ24" s="184"/>
      <c r="AR24" s="181" t="str">
        <f t="shared" si="0"/>
        <v xml:space="preserve"> </v>
      </c>
      <c r="AS24" s="181"/>
      <c r="AT24" s="181" t="str">
        <f>IF(J24&gt;0,IF('Labor Sum'!J41&gt;0,IF('Labor Sum'!J42&gt;0,((H24+L24)*AR24),H24*AR24),L24*AR24)," ")</f>
        <v xml:space="preserve"> </v>
      </c>
      <c r="AU24" s="181"/>
      <c r="AV24" s="182"/>
    </row>
    <row r="25" spans="1:48" ht="20.149999999999999" customHeight="1" x14ac:dyDescent="0.2">
      <c r="A25" s="190" t="str">
        <f>IF('Labor Sum'!A43&gt;0,'Labor Sum'!A43," ")</f>
        <v xml:space="preserve"> </v>
      </c>
      <c r="B25" s="191"/>
      <c r="C25" s="191"/>
      <c r="D25" s="191"/>
      <c r="E25" s="191"/>
      <c r="F25" s="188" t="str">
        <f>IF('Labor Sum'!G43&gt;0,'Labor Sum'!G43," ")</f>
        <v xml:space="preserve"> </v>
      </c>
      <c r="G25" s="188"/>
      <c r="H25" s="187" t="str">
        <f>IF('Labor Sum'!J43&gt;0,'Labor Sum'!J43," ")</f>
        <v xml:space="preserve"> </v>
      </c>
      <c r="I25" s="188"/>
      <c r="J25" s="189"/>
      <c r="K25" s="189"/>
      <c r="L25" s="187" t="str">
        <f>IF('Labor Sum'!J44&gt;0,'Labor Sum'!J44," ")</f>
        <v xml:space="preserve"> </v>
      </c>
      <c r="M25" s="188"/>
      <c r="N25" s="185" t="str">
        <f t="shared" si="1"/>
        <v xml:space="preserve"> </v>
      </c>
      <c r="O25" s="185"/>
      <c r="P25" s="185" t="str">
        <f>IF(J25&gt;0,IF('Labor Sum'!J43&gt;0,IF('Labor Sum'!J44&gt;0,(H25*J25+L25*N25),H25*J25),L25*N25)," ")</f>
        <v xml:space="preserve"> </v>
      </c>
      <c r="Q25" s="185"/>
      <c r="R25" s="186"/>
      <c r="S25" s="183"/>
      <c r="T25" s="184"/>
      <c r="U25" s="184"/>
      <c r="V25" s="184"/>
      <c r="W25" s="184"/>
      <c r="X25" s="184"/>
      <c r="Y25" s="184"/>
      <c r="Z25" s="184"/>
      <c r="AA25" s="184"/>
      <c r="AB25" s="184"/>
      <c r="AC25" s="184"/>
      <c r="AD25" s="184"/>
      <c r="AE25" s="184"/>
      <c r="AF25" s="184"/>
      <c r="AG25" s="181" t="str">
        <f t="shared" si="2"/>
        <v xml:space="preserve"> </v>
      </c>
      <c r="AH25" s="181"/>
      <c r="AI25" s="181" t="str">
        <f>IF(J25&gt;0,IF('Labor Sum'!J43&gt;0,IF('Labor Sum'!J44&gt;0,((H25+L25)*AG25),H25*AG25),L25*AG25)," ")</f>
        <v xml:space="preserve"> </v>
      </c>
      <c r="AJ25" s="181"/>
      <c r="AK25" s="182"/>
      <c r="AL25" s="183"/>
      <c r="AM25" s="184"/>
      <c r="AN25" s="184"/>
      <c r="AO25" s="184"/>
      <c r="AP25" s="184"/>
      <c r="AQ25" s="184"/>
      <c r="AR25" s="181" t="str">
        <f t="shared" si="0"/>
        <v xml:space="preserve"> </v>
      </c>
      <c r="AS25" s="181"/>
      <c r="AT25" s="181" t="str">
        <f>IF(J25&gt;0,IF('Labor Sum'!J43&gt;0,IF('Labor Sum'!J44&gt;0,((H25+L25)*AR25),H25*AR25),L25*AR25)," ")</f>
        <v xml:space="preserve"> </v>
      </c>
      <c r="AU25" s="181"/>
      <c r="AV25" s="182"/>
    </row>
    <row r="26" spans="1:48" ht="20.149999999999999" customHeight="1" x14ac:dyDescent="0.2">
      <c r="A26" s="190" t="str">
        <f>IF('Labor Sum'!A45&gt;0,'Labor Sum'!A45," ")</f>
        <v xml:space="preserve"> </v>
      </c>
      <c r="B26" s="191"/>
      <c r="C26" s="191"/>
      <c r="D26" s="191"/>
      <c r="E26" s="191"/>
      <c r="F26" s="188" t="str">
        <f>IF('Labor Sum'!G45&gt;0,'Labor Sum'!G45," ")</f>
        <v xml:space="preserve"> </v>
      </c>
      <c r="G26" s="188"/>
      <c r="H26" s="187" t="str">
        <f>IF('Labor Sum'!J45&gt;0,'Labor Sum'!J45," ")</f>
        <v xml:space="preserve"> </v>
      </c>
      <c r="I26" s="188"/>
      <c r="J26" s="189"/>
      <c r="K26" s="189"/>
      <c r="L26" s="187" t="str">
        <f>IF('Labor Sum'!J46&gt;0,'Labor Sum'!J46," ")</f>
        <v xml:space="preserve"> </v>
      </c>
      <c r="M26" s="188"/>
      <c r="N26" s="185" t="str">
        <f t="shared" si="1"/>
        <v xml:space="preserve"> </v>
      </c>
      <c r="O26" s="185"/>
      <c r="P26" s="185" t="str">
        <f>IF(J26&gt;0,IF('Labor Sum'!J45&gt;0,IF('Labor Sum'!J46&gt;0,(H26*J26+L26*N26),H26*J26),L26*N26)," ")</f>
        <v xml:space="preserve"> </v>
      </c>
      <c r="Q26" s="185"/>
      <c r="R26" s="186"/>
      <c r="S26" s="183"/>
      <c r="T26" s="184"/>
      <c r="U26" s="184"/>
      <c r="V26" s="184"/>
      <c r="W26" s="184"/>
      <c r="X26" s="184"/>
      <c r="Y26" s="184"/>
      <c r="Z26" s="184"/>
      <c r="AA26" s="184"/>
      <c r="AB26" s="184"/>
      <c r="AC26" s="184"/>
      <c r="AD26" s="184"/>
      <c r="AE26" s="184"/>
      <c r="AF26" s="184"/>
      <c r="AG26" s="181" t="str">
        <f t="shared" si="2"/>
        <v xml:space="preserve"> </v>
      </c>
      <c r="AH26" s="181"/>
      <c r="AI26" s="181" t="str">
        <f>IF(J26&gt;0,IF('Labor Sum'!J45&gt;0,IF('Labor Sum'!J46&gt;0,((H26+L26)*AG26),H26*AG26),L26*AG26)," ")</f>
        <v xml:space="preserve"> </v>
      </c>
      <c r="AJ26" s="181"/>
      <c r="AK26" s="182"/>
      <c r="AL26" s="183"/>
      <c r="AM26" s="184"/>
      <c r="AN26" s="184"/>
      <c r="AO26" s="184"/>
      <c r="AP26" s="184"/>
      <c r="AQ26" s="184"/>
      <c r="AR26" s="181" t="str">
        <f t="shared" si="0"/>
        <v xml:space="preserve"> </v>
      </c>
      <c r="AS26" s="181"/>
      <c r="AT26" s="181" t="str">
        <f>IF(J26&gt;0,IF('Labor Sum'!J45&gt;0,IF('Labor Sum'!J46&gt;0,((H26+L26)*AR26),H26*AR26),L26*AR26)," ")</f>
        <v xml:space="preserve"> </v>
      </c>
      <c r="AU26" s="181"/>
      <c r="AV26" s="182"/>
    </row>
    <row r="27" spans="1:48" ht="20.149999999999999" customHeight="1" x14ac:dyDescent="0.2">
      <c r="A27" s="190" t="str">
        <f>IF('Labor Sum'!A47&gt;0,'Labor Sum'!A47," ")</f>
        <v xml:space="preserve"> </v>
      </c>
      <c r="B27" s="191"/>
      <c r="C27" s="191"/>
      <c r="D27" s="191"/>
      <c r="E27" s="191"/>
      <c r="F27" s="188" t="str">
        <f>IF('Labor Sum'!G47&gt;0,'Labor Sum'!G47," ")</f>
        <v xml:space="preserve"> </v>
      </c>
      <c r="G27" s="188"/>
      <c r="H27" s="187" t="str">
        <f>IF('Labor Sum'!J47&gt;0,'Labor Sum'!J47," ")</f>
        <v xml:space="preserve"> </v>
      </c>
      <c r="I27" s="187"/>
      <c r="J27" s="189"/>
      <c r="K27" s="189"/>
      <c r="L27" s="187" t="str">
        <f>IF('Labor Sum'!J48&gt;0,'Labor Sum'!J48," ")</f>
        <v xml:space="preserve"> </v>
      </c>
      <c r="M27" s="187"/>
      <c r="N27" s="185" t="str">
        <f t="shared" ref="N27:N30" si="3">IF(J27&gt;0,(J27*1.5)," ")</f>
        <v xml:space="preserve"> </v>
      </c>
      <c r="O27" s="185"/>
      <c r="P27" s="185" t="str">
        <f>IF(J27&gt;0,IF('Labor Sum'!J47&gt;0,IF('Labor Sum'!J48&gt;0,(H27*J27+L27*N27),H27*J27),L27*N27)," ")</f>
        <v xml:space="preserve"> </v>
      </c>
      <c r="Q27" s="185"/>
      <c r="R27" s="186"/>
      <c r="S27" s="183"/>
      <c r="T27" s="184"/>
      <c r="U27" s="184"/>
      <c r="V27" s="184"/>
      <c r="W27" s="184"/>
      <c r="X27" s="184"/>
      <c r="Y27" s="184"/>
      <c r="Z27" s="184"/>
      <c r="AA27" s="184"/>
      <c r="AB27" s="184"/>
      <c r="AC27" s="184"/>
      <c r="AD27" s="184"/>
      <c r="AE27" s="184"/>
      <c r="AF27" s="184"/>
      <c r="AG27" s="181" t="str">
        <f t="shared" ref="AG27:AG30" si="4">IF(J27&gt;0,SUM(S27:AF27)," ")</f>
        <v xml:space="preserve"> </v>
      </c>
      <c r="AH27" s="181"/>
      <c r="AI27" s="181" t="str">
        <f>IF(J27&gt;0,IF('Labor Sum'!J47&gt;0,IF('Labor Sum'!J48&gt;0,((H27+L27)*AG27),H27*AG27),L27*AG27)," ")</f>
        <v xml:space="preserve"> </v>
      </c>
      <c r="AJ27" s="181"/>
      <c r="AK27" s="182"/>
      <c r="AL27" s="183"/>
      <c r="AM27" s="184"/>
      <c r="AN27" s="184"/>
      <c r="AO27" s="184"/>
      <c r="AP27" s="184"/>
      <c r="AQ27" s="184"/>
      <c r="AR27" s="181" t="str">
        <f t="shared" ref="AR27:AR30" si="5">IF(J27&gt;0,(SUM(AL27:AQ27))," ")</f>
        <v xml:space="preserve"> </v>
      </c>
      <c r="AS27" s="181"/>
      <c r="AT27" s="181" t="str">
        <f>IF(J27&gt;0,IF('Labor Sum'!J47&gt;0,IF('Labor Sum'!J48&gt;0,((H27+L27)*AR27),H27*AR27),L27*AR27)," ")</f>
        <v xml:space="preserve"> </v>
      </c>
      <c r="AU27" s="181"/>
      <c r="AV27" s="182"/>
    </row>
    <row r="28" spans="1:48" ht="20.149999999999999" customHeight="1" x14ac:dyDescent="0.2">
      <c r="A28" s="190" t="str">
        <f>IF('Labor Sum'!A49&gt;0,'Labor Sum'!A49," ")</f>
        <v xml:space="preserve"> </v>
      </c>
      <c r="B28" s="191"/>
      <c r="C28" s="191"/>
      <c r="D28" s="191"/>
      <c r="E28" s="191"/>
      <c r="F28" s="188" t="str">
        <f>IF('Labor Sum'!G49&gt;0,'Labor Sum'!G49," ")</f>
        <v xml:space="preserve"> </v>
      </c>
      <c r="G28" s="188"/>
      <c r="H28" s="187" t="str">
        <f>IF('Labor Sum'!J49&gt;0,'Labor Sum'!J49," ")</f>
        <v xml:space="preserve"> </v>
      </c>
      <c r="I28" s="188"/>
      <c r="J28" s="189"/>
      <c r="K28" s="189"/>
      <c r="L28" s="187" t="str">
        <f>IF('Labor Sum'!J50&gt;0,'Labor Sum'!J50," ")</f>
        <v xml:space="preserve"> </v>
      </c>
      <c r="M28" s="188"/>
      <c r="N28" s="185" t="str">
        <f t="shared" si="3"/>
        <v xml:space="preserve"> </v>
      </c>
      <c r="O28" s="185"/>
      <c r="P28" s="185" t="str">
        <f>IF(J28&gt;0,IF('Labor Sum'!J49&gt;0,IF('Labor Sum'!J50&gt;0,(H28*J28+L28*N28),H28*J28),L28*N28)," ")</f>
        <v xml:space="preserve"> </v>
      </c>
      <c r="Q28" s="185"/>
      <c r="R28" s="186"/>
      <c r="S28" s="183"/>
      <c r="T28" s="184"/>
      <c r="U28" s="184"/>
      <c r="V28" s="184"/>
      <c r="W28" s="184"/>
      <c r="X28" s="184"/>
      <c r="Y28" s="184"/>
      <c r="Z28" s="184"/>
      <c r="AA28" s="184"/>
      <c r="AB28" s="184"/>
      <c r="AC28" s="184"/>
      <c r="AD28" s="184"/>
      <c r="AE28" s="184"/>
      <c r="AF28" s="184"/>
      <c r="AG28" s="181" t="str">
        <f t="shared" si="4"/>
        <v xml:space="preserve"> </v>
      </c>
      <c r="AH28" s="181"/>
      <c r="AI28" s="181" t="str">
        <f>IF(J28&gt;0,IF('Labor Sum'!J49&gt;0,IF('Labor Sum'!J50&gt;0,((H28+L28)*AG28),H28*AG28),L28*AG28)," ")</f>
        <v xml:space="preserve"> </v>
      </c>
      <c r="AJ28" s="181"/>
      <c r="AK28" s="182"/>
      <c r="AL28" s="183"/>
      <c r="AM28" s="184"/>
      <c r="AN28" s="184"/>
      <c r="AO28" s="184"/>
      <c r="AP28" s="184"/>
      <c r="AQ28" s="184"/>
      <c r="AR28" s="181" t="str">
        <f t="shared" si="5"/>
        <v xml:space="preserve"> </v>
      </c>
      <c r="AS28" s="181"/>
      <c r="AT28" s="181" t="str">
        <f>IF(J28&gt;0,IF('Labor Sum'!J49&gt;0,IF('Labor Sum'!J50&gt;0,((H28+L28)*AR28),H28*AR28),L28*AR28)," ")</f>
        <v xml:space="preserve"> </v>
      </c>
      <c r="AU28" s="181"/>
      <c r="AV28" s="182"/>
    </row>
    <row r="29" spans="1:48" ht="20.149999999999999" customHeight="1" x14ac:dyDescent="0.2">
      <c r="A29" s="190" t="str">
        <f>IF('Labor Sum'!A51&gt;0,'Labor Sum'!A51," ")</f>
        <v xml:space="preserve"> </v>
      </c>
      <c r="B29" s="191"/>
      <c r="C29" s="191"/>
      <c r="D29" s="191"/>
      <c r="E29" s="191"/>
      <c r="F29" s="188" t="str">
        <f>IF('Labor Sum'!G51&gt;0,'Labor Sum'!G51," ")</f>
        <v xml:space="preserve"> </v>
      </c>
      <c r="G29" s="188"/>
      <c r="H29" s="187" t="str">
        <f>IF('Labor Sum'!J51&gt;0,'Labor Sum'!J51," ")</f>
        <v xml:space="preserve"> </v>
      </c>
      <c r="I29" s="187"/>
      <c r="J29" s="189"/>
      <c r="K29" s="189"/>
      <c r="L29" s="187" t="str">
        <f>IF('Labor Sum'!J52&gt;0,'Labor Sum'!J52," ")</f>
        <v xml:space="preserve"> </v>
      </c>
      <c r="M29" s="187"/>
      <c r="N29" s="185" t="str">
        <f t="shared" si="3"/>
        <v xml:space="preserve"> </v>
      </c>
      <c r="O29" s="185"/>
      <c r="P29" s="185" t="str">
        <f>IF(J29&gt;0,IF('Labor Sum'!J51&gt;0,IF('Labor Sum'!J52&gt;0,(H29*J29+L29*N29),H29*J29),L29*N29)," ")</f>
        <v xml:space="preserve"> </v>
      </c>
      <c r="Q29" s="185"/>
      <c r="R29" s="186"/>
      <c r="S29" s="183"/>
      <c r="T29" s="184"/>
      <c r="U29" s="184"/>
      <c r="V29" s="184"/>
      <c r="W29" s="184"/>
      <c r="X29" s="184"/>
      <c r="Y29" s="184"/>
      <c r="Z29" s="184"/>
      <c r="AA29" s="184"/>
      <c r="AB29" s="184"/>
      <c r="AC29" s="184"/>
      <c r="AD29" s="184"/>
      <c r="AE29" s="184"/>
      <c r="AF29" s="184"/>
      <c r="AG29" s="181" t="str">
        <f t="shared" si="4"/>
        <v xml:space="preserve"> </v>
      </c>
      <c r="AH29" s="181"/>
      <c r="AI29" s="181" t="str">
        <f>IF(J29&gt;0,IF('Labor Sum'!J51&gt;0,IF('Labor Sum'!J52&gt;0,((H29+L29)*AG29),H29*AG29),L29*AG29)," ")</f>
        <v xml:space="preserve"> </v>
      </c>
      <c r="AJ29" s="181"/>
      <c r="AK29" s="182"/>
      <c r="AL29" s="183"/>
      <c r="AM29" s="184"/>
      <c r="AN29" s="184"/>
      <c r="AO29" s="184"/>
      <c r="AP29" s="184"/>
      <c r="AQ29" s="184"/>
      <c r="AR29" s="181" t="str">
        <f t="shared" si="5"/>
        <v xml:space="preserve"> </v>
      </c>
      <c r="AS29" s="181"/>
      <c r="AT29" s="181" t="str">
        <f>IF(J29&gt;0,IF('Labor Sum'!J51&gt;0,IF('Labor Sum'!J52&gt;0,((H29+L29)*AR29),H29*AR29),L29*AR29)," ")</f>
        <v xml:space="preserve"> </v>
      </c>
      <c r="AU29" s="181"/>
      <c r="AV29" s="182"/>
    </row>
    <row r="30" spans="1:48" ht="20.149999999999999" customHeight="1" x14ac:dyDescent="0.2">
      <c r="A30" s="190" t="str">
        <f>IF('Labor Sum'!A53&gt;0,'Labor Sum'!A53," ")</f>
        <v xml:space="preserve"> </v>
      </c>
      <c r="B30" s="191"/>
      <c r="C30" s="191"/>
      <c r="D30" s="191"/>
      <c r="E30" s="191"/>
      <c r="F30" s="188" t="str">
        <f>IF('Labor Sum'!G53&gt;0,'Labor Sum'!G53," ")</f>
        <v xml:space="preserve"> </v>
      </c>
      <c r="G30" s="188"/>
      <c r="H30" s="187" t="str">
        <f>IF('Labor Sum'!J53&gt;0,'Labor Sum'!J53," ")</f>
        <v xml:space="preserve"> </v>
      </c>
      <c r="I30" s="188"/>
      <c r="J30" s="189"/>
      <c r="K30" s="189"/>
      <c r="L30" s="187" t="str">
        <f>IF('Labor Sum'!J54&gt;0,'Labor Sum'!J54," ")</f>
        <v xml:space="preserve"> </v>
      </c>
      <c r="M30" s="188"/>
      <c r="N30" s="185" t="str">
        <f t="shared" si="3"/>
        <v xml:space="preserve"> </v>
      </c>
      <c r="O30" s="185"/>
      <c r="P30" s="185" t="str">
        <f>IF(J30&gt;0,IF('Labor Sum'!J53&gt;0,IF('Labor Sum'!J54&gt;0,(H30*J30+L30*N30),H30*J30),L30*N30)," ")</f>
        <v xml:space="preserve"> </v>
      </c>
      <c r="Q30" s="185"/>
      <c r="R30" s="186"/>
      <c r="S30" s="183"/>
      <c r="T30" s="184"/>
      <c r="U30" s="184"/>
      <c r="V30" s="184"/>
      <c r="W30" s="184"/>
      <c r="X30" s="184"/>
      <c r="Y30" s="184"/>
      <c r="Z30" s="184"/>
      <c r="AA30" s="184"/>
      <c r="AB30" s="184"/>
      <c r="AC30" s="184"/>
      <c r="AD30" s="184"/>
      <c r="AE30" s="184"/>
      <c r="AF30" s="184"/>
      <c r="AG30" s="181" t="str">
        <f t="shared" si="4"/>
        <v xml:space="preserve"> </v>
      </c>
      <c r="AH30" s="181"/>
      <c r="AI30" s="181" t="str">
        <f>IF(J30&gt;0,IF('Labor Sum'!J53&gt;0,IF('Labor Sum'!J54&gt;0,((H30+L30)*AG30),H30*AG30),L30*AG30)," ")</f>
        <v xml:space="preserve"> </v>
      </c>
      <c r="AJ30" s="181"/>
      <c r="AK30" s="182"/>
      <c r="AL30" s="183"/>
      <c r="AM30" s="184"/>
      <c r="AN30" s="184"/>
      <c r="AO30" s="184"/>
      <c r="AP30" s="184"/>
      <c r="AQ30" s="184"/>
      <c r="AR30" s="181" t="str">
        <f t="shared" si="5"/>
        <v xml:space="preserve"> </v>
      </c>
      <c r="AS30" s="181"/>
      <c r="AT30" s="181" t="str">
        <f>IF(J30&gt;0,IF('Labor Sum'!J53&gt;0,IF('Labor Sum'!J54&gt;0,((H30+L30)*AR30),H30*AR30),L30*AR30)," ")</f>
        <v xml:space="preserve"> </v>
      </c>
      <c r="AU30" s="181"/>
      <c r="AV30" s="182"/>
    </row>
    <row r="31" spans="1:48" ht="20.149999999999999" customHeight="1" x14ac:dyDescent="0.25">
      <c r="J31" s="178" t="s">
        <v>56</v>
      </c>
      <c r="K31" s="178"/>
      <c r="L31" s="178"/>
      <c r="M31" s="178"/>
      <c r="N31" s="178"/>
      <c r="O31" s="177" t="str">
        <f>IF(J8&gt;0,SUM(P8:R30)," ")</f>
        <v xml:space="preserve"> </v>
      </c>
      <c r="P31" s="178"/>
      <c r="Q31" s="178"/>
      <c r="R31" s="178"/>
      <c r="S31" s="45"/>
      <c r="T31" s="45"/>
      <c r="U31" s="45"/>
      <c r="V31" s="45"/>
      <c r="W31" s="45"/>
      <c r="X31" s="45"/>
      <c r="Y31" s="45"/>
      <c r="Z31" s="45"/>
      <c r="AA31" s="178" t="s">
        <v>57</v>
      </c>
      <c r="AB31" s="178"/>
      <c r="AC31" s="178"/>
      <c r="AD31" s="178"/>
      <c r="AE31" s="178"/>
      <c r="AF31" s="178"/>
      <c r="AG31" s="178"/>
      <c r="AH31" s="177" t="str">
        <f>IF(J8&gt;0,SUM(AI8:AK30)," ")</f>
        <v xml:space="preserve"> </v>
      </c>
      <c r="AI31" s="178"/>
      <c r="AJ31" s="178"/>
      <c r="AK31" s="178"/>
      <c r="AL31" s="45"/>
      <c r="AM31" s="45"/>
      <c r="AN31" s="45"/>
      <c r="AO31" s="45"/>
      <c r="AP31" s="45"/>
      <c r="AQ31" s="45"/>
      <c r="AR31" s="97"/>
      <c r="AS31" s="177" t="str">
        <f>IF(J8&gt;0,SUM(AT8:AV30)," ")</f>
        <v xml:space="preserve"> </v>
      </c>
      <c r="AT31" s="178"/>
      <c r="AU31" s="178"/>
      <c r="AV31" s="178"/>
    </row>
    <row r="32" spans="1:48" ht="20.149999999999999" customHeight="1" x14ac:dyDescent="0.25">
      <c r="S32" s="98" t="s">
        <v>271</v>
      </c>
    </row>
    <row r="33" spans="19:19" ht="20.149999999999999" customHeight="1" x14ac:dyDescent="0.25">
      <c r="S33" s="98"/>
    </row>
  </sheetData>
  <sheetProtection algorithmName="SHA-512" hashValue="EoaHt5PUbmTNQP+sId3LCOlNdG+pEzz461AD5EtOsEeOQi5zkPPIi+jvpGe8V/m5/AjK5rO3HX0g06ybggeW6g==" saltValue="Yq9j7p80FiBbE+pDVzF9ww==" spinCount="100000" sheet="1" objects="1" scenarios="1" selectLockedCells="1"/>
  <mergeCells count="525">
    <mergeCell ref="AP29:AQ29"/>
    <mergeCell ref="AR29:AS29"/>
    <mergeCell ref="AT29:AV29"/>
    <mergeCell ref="A30:E30"/>
    <mergeCell ref="F30:G30"/>
    <mergeCell ref="H30:I30"/>
    <mergeCell ref="J30:K30"/>
    <mergeCell ref="L30:M30"/>
    <mergeCell ref="N30:O30"/>
    <mergeCell ref="P30:R30"/>
    <mergeCell ref="S30:T30"/>
    <mergeCell ref="U30:V30"/>
    <mergeCell ref="W30:X30"/>
    <mergeCell ref="Y30:Z30"/>
    <mergeCell ref="AA30:AB30"/>
    <mergeCell ref="AC30:AD30"/>
    <mergeCell ref="AE30:AF30"/>
    <mergeCell ref="AG30:AH30"/>
    <mergeCell ref="AI30:AK30"/>
    <mergeCell ref="AL30:AM30"/>
    <mergeCell ref="AN30:AO30"/>
    <mergeCell ref="AP30:AQ30"/>
    <mergeCell ref="AR30:AS30"/>
    <mergeCell ref="AT30:AV30"/>
    <mergeCell ref="W29:X29"/>
    <mergeCell ref="Y29:Z29"/>
    <mergeCell ref="AA29:AB29"/>
    <mergeCell ref="AC29:AD29"/>
    <mergeCell ref="AE29:AF29"/>
    <mergeCell ref="AG29:AH29"/>
    <mergeCell ref="AI29:AK29"/>
    <mergeCell ref="AL29:AM29"/>
    <mergeCell ref="AN29:AO29"/>
    <mergeCell ref="A29:E29"/>
    <mergeCell ref="F29:G29"/>
    <mergeCell ref="H29:I29"/>
    <mergeCell ref="J29:K29"/>
    <mergeCell ref="L29:M29"/>
    <mergeCell ref="N29:O29"/>
    <mergeCell ref="P29:R29"/>
    <mergeCell ref="S29:T29"/>
    <mergeCell ref="U29:V29"/>
    <mergeCell ref="AP27:AQ27"/>
    <mergeCell ref="AR27:AS27"/>
    <mergeCell ref="AT27:AV27"/>
    <mergeCell ref="A28:E28"/>
    <mergeCell ref="F28:G28"/>
    <mergeCell ref="H28:I28"/>
    <mergeCell ref="J28:K28"/>
    <mergeCell ref="L28:M28"/>
    <mergeCell ref="N28:O28"/>
    <mergeCell ref="P28:R28"/>
    <mergeCell ref="S28:T28"/>
    <mergeCell ref="U28:V28"/>
    <mergeCell ref="W28:X28"/>
    <mergeCell ref="Y28:Z28"/>
    <mergeCell ref="AA28:AB28"/>
    <mergeCell ref="AC28:AD28"/>
    <mergeCell ref="AE28:AF28"/>
    <mergeCell ref="AG28:AH28"/>
    <mergeCell ref="AI28:AK28"/>
    <mergeCell ref="AL28:AM28"/>
    <mergeCell ref="AN28:AO28"/>
    <mergeCell ref="AP28:AQ28"/>
    <mergeCell ref="AR28:AS28"/>
    <mergeCell ref="AT28:AV28"/>
    <mergeCell ref="W27:X27"/>
    <mergeCell ref="Y27:Z27"/>
    <mergeCell ref="AA27:AB27"/>
    <mergeCell ref="AC27:AD27"/>
    <mergeCell ref="AE27:AF27"/>
    <mergeCell ref="AG27:AH27"/>
    <mergeCell ref="AI27:AK27"/>
    <mergeCell ref="AL27:AM27"/>
    <mergeCell ref="AN27:AO27"/>
    <mergeCell ref="A27:E27"/>
    <mergeCell ref="F27:G27"/>
    <mergeCell ref="H27:I27"/>
    <mergeCell ref="J27:K27"/>
    <mergeCell ref="L27:M27"/>
    <mergeCell ref="N27:O27"/>
    <mergeCell ref="P27:R27"/>
    <mergeCell ref="S27:T27"/>
    <mergeCell ref="U27:V27"/>
    <mergeCell ref="AP10:AQ10"/>
    <mergeCell ref="AR10:AS10"/>
    <mergeCell ref="AN10:AO10"/>
    <mergeCell ref="AT11:AV11"/>
    <mergeCell ref="W11:X11"/>
    <mergeCell ref="Y11:Z11"/>
    <mergeCell ref="AA11:AB11"/>
    <mergeCell ref="AT6:AV7"/>
    <mergeCell ref="AT8:AV8"/>
    <mergeCell ref="AT9:AV9"/>
    <mergeCell ref="AA8:AB8"/>
    <mergeCell ref="AE7:AF7"/>
    <mergeCell ref="AE8:AF8"/>
    <mergeCell ref="AL8:AM8"/>
    <mergeCell ref="AR11:AS11"/>
    <mergeCell ref="AT10:AV10"/>
    <mergeCell ref="N6:O7"/>
    <mergeCell ref="N8:O8"/>
    <mergeCell ref="AG7:AH7"/>
    <mergeCell ref="AG8:AH8"/>
    <mergeCell ref="S6:AH6"/>
    <mergeCell ref="P9:R9"/>
    <mergeCell ref="U7:V7"/>
    <mergeCell ref="AL4:AQ4"/>
    <mergeCell ref="AC8:AD8"/>
    <mergeCell ref="AN7:AO7"/>
    <mergeCell ref="AC7:AD7"/>
    <mergeCell ref="W7:X7"/>
    <mergeCell ref="AL6:AS6"/>
    <mergeCell ref="Y7:Z7"/>
    <mergeCell ref="AA7:AB7"/>
    <mergeCell ref="AP7:AQ7"/>
    <mergeCell ref="AN8:AO8"/>
    <mergeCell ref="AP8:AQ8"/>
    <mergeCell ref="AL7:AM7"/>
    <mergeCell ref="AI8:AK8"/>
    <mergeCell ref="AR7:AS7"/>
    <mergeCell ref="AR8:AS8"/>
    <mergeCell ref="W8:X8"/>
    <mergeCell ref="Y8:Z8"/>
    <mergeCell ref="J6:K7"/>
    <mergeCell ref="L6:M7"/>
    <mergeCell ref="P6:R7"/>
    <mergeCell ref="A11:E11"/>
    <mergeCell ref="F11:G11"/>
    <mergeCell ref="U10:V10"/>
    <mergeCell ref="AI10:AK10"/>
    <mergeCell ref="AL10:AM10"/>
    <mergeCell ref="AR9:AS9"/>
    <mergeCell ref="AG10:AH10"/>
    <mergeCell ref="AN9:AO9"/>
    <mergeCell ref="AP9:AQ9"/>
    <mergeCell ref="S11:T11"/>
    <mergeCell ref="AI9:AK9"/>
    <mergeCell ref="AL9:AM9"/>
    <mergeCell ref="P10:R10"/>
    <mergeCell ref="S10:T10"/>
    <mergeCell ref="W9:X9"/>
    <mergeCell ref="Y9:Z9"/>
    <mergeCell ref="AA9:AB9"/>
    <mergeCell ref="P11:R11"/>
    <mergeCell ref="W10:X10"/>
    <mergeCell ref="AI6:AK7"/>
    <mergeCell ref="A10:E10"/>
    <mergeCell ref="F10:G10"/>
    <mergeCell ref="A6:E7"/>
    <mergeCell ref="A8:E8"/>
    <mergeCell ref="U11:V11"/>
    <mergeCell ref="A9:E9"/>
    <mergeCell ref="F9:G9"/>
    <mergeCell ref="S8:T8"/>
    <mergeCell ref="U8:V8"/>
    <mergeCell ref="F6:G7"/>
    <mergeCell ref="F8:G8"/>
    <mergeCell ref="P8:R8"/>
    <mergeCell ref="H9:I9"/>
    <mergeCell ref="J9:K9"/>
    <mergeCell ref="L9:M9"/>
    <mergeCell ref="H8:I8"/>
    <mergeCell ref="J8:K8"/>
    <mergeCell ref="L8:M8"/>
    <mergeCell ref="H10:I10"/>
    <mergeCell ref="J10:K10"/>
    <mergeCell ref="L10:M10"/>
    <mergeCell ref="N10:O10"/>
    <mergeCell ref="S7:T7"/>
    <mergeCell ref="H6:I7"/>
    <mergeCell ref="N9:O9"/>
    <mergeCell ref="S9:T9"/>
    <mergeCell ref="U9:V9"/>
    <mergeCell ref="AC9:AD9"/>
    <mergeCell ref="AG9:AH9"/>
    <mergeCell ref="AC10:AD10"/>
    <mergeCell ref="AC11:AD11"/>
    <mergeCell ref="AG11:AH11"/>
    <mergeCell ref="AN11:AO11"/>
    <mergeCell ref="AI11:AK11"/>
    <mergeCell ref="AE9:AF9"/>
    <mergeCell ref="AE10:AF10"/>
    <mergeCell ref="AE11:AF11"/>
    <mergeCell ref="Y10:Z10"/>
    <mergeCell ref="AA10:AB10"/>
    <mergeCell ref="A12:E12"/>
    <mergeCell ref="F12:G12"/>
    <mergeCell ref="S12:T12"/>
    <mergeCell ref="U12:V12"/>
    <mergeCell ref="H12:I12"/>
    <mergeCell ref="J12:K12"/>
    <mergeCell ref="L12:M12"/>
    <mergeCell ref="N12:O12"/>
    <mergeCell ref="AL11:AM11"/>
    <mergeCell ref="AI12:AK12"/>
    <mergeCell ref="AL12:AM12"/>
    <mergeCell ref="AC12:AD12"/>
    <mergeCell ref="H11:I11"/>
    <mergeCell ref="J11:K11"/>
    <mergeCell ref="L11:M11"/>
    <mergeCell ref="AT12:AV12"/>
    <mergeCell ref="P12:R12"/>
    <mergeCell ref="AG12:AH12"/>
    <mergeCell ref="AR12:AS12"/>
    <mergeCell ref="W12:X12"/>
    <mergeCell ref="Y12:Z12"/>
    <mergeCell ref="AP11:AQ11"/>
    <mergeCell ref="A13:E13"/>
    <mergeCell ref="F13:G13"/>
    <mergeCell ref="S13:T13"/>
    <mergeCell ref="U13:V13"/>
    <mergeCell ref="H13:I13"/>
    <mergeCell ref="J13:K13"/>
    <mergeCell ref="L13:M13"/>
    <mergeCell ref="N13:O13"/>
    <mergeCell ref="N11:O11"/>
    <mergeCell ref="AI13:AK13"/>
    <mergeCell ref="AE13:AF13"/>
    <mergeCell ref="AN12:AO12"/>
    <mergeCell ref="AP12:AQ12"/>
    <mergeCell ref="AT13:AV13"/>
    <mergeCell ref="P13:R13"/>
    <mergeCell ref="AG13:AH13"/>
    <mergeCell ref="AR13:AS13"/>
    <mergeCell ref="W13:X13"/>
    <mergeCell ref="Y13:Z13"/>
    <mergeCell ref="AA13:AB13"/>
    <mergeCell ref="AC13:AD13"/>
    <mergeCell ref="AN13:AO13"/>
    <mergeCell ref="AP13:AQ13"/>
    <mergeCell ref="AL13:AM13"/>
    <mergeCell ref="AE12:AF12"/>
    <mergeCell ref="AA12:AB12"/>
    <mergeCell ref="AL14:AM14"/>
    <mergeCell ref="AT14:AV14"/>
    <mergeCell ref="P14:R14"/>
    <mergeCell ref="AG14:AH14"/>
    <mergeCell ref="AR14:AS14"/>
    <mergeCell ref="W14:X14"/>
    <mergeCell ref="Y14:Z14"/>
    <mergeCell ref="AA14:AB14"/>
    <mergeCell ref="AN14:AO14"/>
    <mergeCell ref="S14:T14"/>
    <mergeCell ref="U14:V14"/>
    <mergeCell ref="AP14:AQ14"/>
    <mergeCell ref="AC14:AD14"/>
    <mergeCell ref="AE14:AF14"/>
    <mergeCell ref="A15:E15"/>
    <mergeCell ref="F15:G15"/>
    <mergeCell ref="S15:T15"/>
    <mergeCell ref="U15:V15"/>
    <mergeCell ref="H15:I15"/>
    <mergeCell ref="J15:K15"/>
    <mergeCell ref="L15:M15"/>
    <mergeCell ref="N15:O15"/>
    <mergeCell ref="AI14:AK14"/>
    <mergeCell ref="A14:E14"/>
    <mergeCell ref="F14:G14"/>
    <mergeCell ref="H14:I14"/>
    <mergeCell ref="J14:K14"/>
    <mergeCell ref="L14:M14"/>
    <mergeCell ref="N14:O14"/>
    <mergeCell ref="AC15:AD15"/>
    <mergeCell ref="AI15:AK15"/>
    <mergeCell ref="AE15:AF15"/>
    <mergeCell ref="AL15:AM15"/>
    <mergeCell ref="AT15:AV15"/>
    <mergeCell ref="P15:R15"/>
    <mergeCell ref="AG15:AH15"/>
    <mergeCell ref="AR15:AS15"/>
    <mergeCell ref="W15:X15"/>
    <mergeCell ref="Y15:Z15"/>
    <mergeCell ref="AA15:AB15"/>
    <mergeCell ref="AN15:AO15"/>
    <mergeCell ref="AP15:AQ15"/>
    <mergeCell ref="AL16:AM16"/>
    <mergeCell ref="AT16:AV16"/>
    <mergeCell ref="P16:R16"/>
    <mergeCell ref="AG16:AH16"/>
    <mergeCell ref="AR16:AS16"/>
    <mergeCell ref="W16:X16"/>
    <mergeCell ref="Y16:Z16"/>
    <mergeCell ref="AA16:AB16"/>
    <mergeCell ref="AN16:AO16"/>
    <mergeCell ref="S16:T16"/>
    <mergeCell ref="U16:V16"/>
    <mergeCell ref="AP16:AQ16"/>
    <mergeCell ref="AC16:AD16"/>
    <mergeCell ref="AE16:AF16"/>
    <mergeCell ref="A17:E17"/>
    <mergeCell ref="F17:G17"/>
    <mergeCell ref="S17:T17"/>
    <mergeCell ref="U17:V17"/>
    <mergeCell ref="H17:I17"/>
    <mergeCell ref="J17:K17"/>
    <mergeCell ref="L17:M17"/>
    <mergeCell ref="N17:O17"/>
    <mergeCell ref="AI16:AK16"/>
    <mergeCell ref="A16:E16"/>
    <mergeCell ref="F16:G16"/>
    <mergeCell ref="H16:I16"/>
    <mergeCell ref="J16:K16"/>
    <mergeCell ref="L16:M16"/>
    <mergeCell ref="N16:O16"/>
    <mergeCell ref="AC17:AD17"/>
    <mergeCell ref="AI17:AK17"/>
    <mergeCell ref="AE17:AF17"/>
    <mergeCell ref="AL17:AM17"/>
    <mergeCell ref="AT17:AV17"/>
    <mergeCell ref="P17:R17"/>
    <mergeCell ref="AG17:AH17"/>
    <mergeCell ref="AR17:AS17"/>
    <mergeCell ref="W17:X17"/>
    <mergeCell ref="Y17:Z17"/>
    <mergeCell ref="AA17:AB17"/>
    <mergeCell ref="AN17:AO17"/>
    <mergeCell ref="AP17:AQ17"/>
    <mergeCell ref="AL18:AM18"/>
    <mergeCell ref="AT18:AV18"/>
    <mergeCell ref="P18:R18"/>
    <mergeCell ref="AG18:AH18"/>
    <mergeCell ref="AR18:AS18"/>
    <mergeCell ref="W18:X18"/>
    <mergeCell ref="Y18:Z18"/>
    <mergeCell ref="AA18:AB18"/>
    <mergeCell ref="AN18:AO18"/>
    <mergeCell ref="S18:T18"/>
    <mergeCell ref="U18:V18"/>
    <mergeCell ref="AP18:AQ18"/>
    <mergeCell ref="AC18:AD18"/>
    <mergeCell ref="AE18:AF18"/>
    <mergeCell ref="A19:E19"/>
    <mergeCell ref="F19:G19"/>
    <mergeCell ref="S19:T19"/>
    <mergeCell ref="U19:V19"/>
    <mergeCell ref="H19:I19"/>
    <mergeCell ref="J19:K19"/>
    <mergeCell ref="L19:M19"/>
    <mergeCell ref="N19:O19"/>
    <mergeCell ref="AI18:AK18"/>
    <mergeCell ref="A18:E18"/>
    <mergeCell ref="F18:G18"/>
    <mergeCell ref="H18:I18"/>
    <mergeCell ref="J18:K18"/>
    <mergeCell ref="L18:M18"/>
    <mergeCell ref="N18:O18"/>
    <mergeCell ref="AC19:AD19"/>
    <mergeCell ref="AI19:AK19"/>
    <mergeCell ref="AE19:AF19"/>
    <mergeCell ref="AL19:AM19"/>
    <mergeCell ref="AT19:AV19"/>
    <mergeCell ref="P19:R19"/>
    <mergeCell ref="AG19:AH19"/>
    <mergeCell ref="AR19:AS19"/>
    <mergeCell ref="W19:X19"/>
    <mergeCell ref="Y19:Z19"/>
    <mergeCell ref="AA19:AB19"/>
    <mergeCell ref="AN19:AO19"/>
    <mergeCell ref="AP19:AQ19"/>
    <mergeCell ref="N21:O21"/>
    <mergeCell ref="AT22:AV22"/>
    <mergeCell ref="P22:R22"/>
    <mergeCell ref="J20:K20"/>
    <mergeCell ref="L20:M20"/>
    <mergeCell ref="N20:O20"/>
    <mergeCell ref="AC21:AD21"/>
    <mergeCell ref="AE21:AF21"/>
    <mergeCell ref="AL20:AM20"/>
    <mergeCell ref="AT20:AV20"/>
    <mergeCell ref="P20:R20"/>
    <mergeCell ref="AG20:AH20"/>
    <mergeCell ref="AR20:AS20"/>
    <mergeCell ref="W20:X20"/>
    <mergeCell ref="Y20:Z20"/>
    <mergeCell ref="AA20:AB20"/>
    <mergeCell ref="AN20:AO20"/>
    <mergeCell ref="S20:T20"/>
    <mergeCell ref="U20:V20"/>
    <mergeCell ref="AC20:AD20"/>
    <mergeCell ref="AP20:AQ20"/>
    <mergeCell ref="AE20:AF20"/>
    <mergeCell ref="AT21:AV21"/>
    <mergeCell ref="P21:R21"/>
    <mergeCell ref="S21:T21"/>
    <mergeCell ref="U21:V21"/>
    <mergeCell ref="AR22:AS22"/>
    <mergeCell ref="W22:X22"/>
    <mergeCell ref="Y22:Z22"/>
    <mergeCell ref="AA22:AB22"/>
    <mergeCell ref="AP22:AQ22"/>
    <mergeCell ref="AL22:AM22"/>
    <mergeCell ref="S22:T22"/>
    <mergeCell ref="U22:V22"/>
    <mergeCell ref="AG21:AH21"/>
    <mergeCell ref="AR21:AS21"/>
    <mergeCell ref="W21:X21"/>
    <mergeCell ref="Y21:Z21"/>
    <mergeCell ref="AA21:AB21"/>
    <mergeCell ref="AP21:AQ21"/>
    <mergeCell ref="AN22:AO22"/>
    <mergeCell ref="AI22:AK22"/>
    <mergeCell ref="AN21:AO21"/>
    <mergeCell ref="AC22:AD22"/>
    <mergeCell ref="AE22:AF22"/>
    <mergeCell ref="AT23:AV23"/>
    <mergeCell ref="AR25:AS25"/>
    <mergeCell ref="AN25:AO25"/>
    <mergeCell ref="W25:X25"/>
    <mergeCell ref="Y25:Z25"/>
    <mergeCell ref="AA25:AB25"/>
    <mergeCell ref="AR23:AS23"/>
    <mergeCell ref="W23:X23"/>
    <mergeCell ref="Y23:Z23"/>
    <mergeCell ref="AA23:AB23"/>
    <mergeCell ref="AP23:AQ23"/>
    <mergeCell ref="AI23:AK23"/>
    <mergeCell ref="AN23:AO23"/>
    <mergeCell ref="AC23:AD23"/>
    <mergeCell ref="AL23:AM23"/>
    <mergeCell ref="AE23:AF23"/>
    <mergeCell ref="AT24:AV24"/>
    <mergeCell ref="AR24:AS24"/>
    <mergeCell ref="W24:X24"/>
    <mergeCell ref="Y24:Z24"/>
    <mergeCell ref="AA24:AB24"/>
    <mergeCell ref="AP24:AQ24"/>
    <mergeCell ref="S24:T24"/>
    <mergeCell ref="U24:V24"/>
    <mergeCell ref="AN24:AO24"/>
    <mergeCell ref="AC24:AD24"/>
    <mergeCell ref="AE24:AF24"/>
    <mergeCell ref="AI24:AK24"/>
    <mergeCell ref="AN26:AO26"/>
    <mergeCell ref="S26:T26"/>
    <mergeCell ref="U26:V26"/>
    <mergeCell ref="A24:E24"/>
    <mergeCell ref="F24:G24"/>
    <mergeCell ref="H24:I24"/>
    <mergeCell ref="J24:K24"/>
    <mergeCell ref="L24:M24"/>
    <mergeCell ref="N24:O24"/>
    <mergeCell ref="AC25:AD25"/>
    <mergeCell ref="AE25:AF25"/>
    <mergeCell ref="AG25:AH25"/>
    <mergeCell ref="AI25:AK25"/>
    <mergeCell ref="AL25:AM25"/>
    <mergeCell ref="A26:E26"/>
    <mergeCell ref="F26:G26"/>
    <mergeCell ref="H26:I26"/>
    <mergeCell ref="AL24:AM24"/>
    <mergeCell ref="P24:R24"/>
    <mergeCell ref="AG24:AH24"/>
    <mergeCell ref="AP26:AQ26"/>
    <mergeCell ref="AP25:AQ25"/>
    <mergeCell ref="AE26:AF26"/>
    <mergeCell ref="A25:E25"/>
    <mergeCell ref="F25:G25"/>
    <mergeCell ref="S25:T25"/>
    <mergeCell ref="U25:V25"/>
    <mergeCell ref="H25:I25"/>
    <mergeCell ref="A2:D2"/>
    <mergeCell ref="E2:H2"/>
    <mergeCell ref="M2:P2"/>
    <mergeCell ref="Q2:U2"/>
    <mergeCell ref="X2:AA2"/>
    <mergeCell ref="J26:K26"/>
    <mergeCell ref="L26:M26"/>
    <mergeCell ref="N26:O26"/>
    <mergeCell ref="AC26:AD26"/>
    <mergeCell ref="P25:R25"/>
    <mergeCell ref="J25:K25"/>
    <mergeCell ref="L25:M25"/>
    <mergeCell ref="N25:O25"/>
    <mergeCell ref="P23:R23"/>
    <mergeCell ref="A23:E23"/>
    <mergeCell ref="F23:G23"/>
    <mergeCell ref="A22:E22"/>
    <mergeCell ref="F22:G22"/>
    <mergeCell ref="AP1:AQ1"/>
    <mergeCell ref="AG4:AK4"/>
    <mergeCell ref="AB2:AK2"/>
    <mergeCell ref="P4:X4"/>
    <mergeCell ref="J4:O4"/>
    <mergeCell ref="AG23:AH23"/>
    <mergeCell ref="H22:I22"/>
    <mergeCell ref="J22:K22"/>
    <mergeCell ref="A21:E21"/>
    <mergeCell ref="F21:G21"/>
    <mergeCell ref="H21:I21"/>
    <mergeCell ref="J21:K21"/>
    <mergeCell ref="AI20:AK20"/>
    <mergeCell ref="A20:E20"/>
    <mergeCell ref="F20:G20"/>
    <mergeCell ref="H20:I20"/>
    <mergeCell ref="AG22:AH22"/>
    <mergeCell ref="L22:M22"/>
    <mergeCell ref="N22:O22"/>
    <mergeCell ref="AI21:AK21"/>
    <mergeCell ref="AL21:AM21"/>
    <mergeCell ref="L21:M21"/>
    <mergeCell ref="AS31:AV31"/>
    <mergeCell ref="O31:R31"/>
    <mergeCell ref="J31:N31"/>
    <mergeCell ref="AA31:AG31"/>
    <mergeCell ref="AH31:AK31"/>
    <mergeCell ref="AR1:AV1"/>
    <mergeCell ref="H1:AO1"/>
    <mergeCell ref="AI26:AK26"/>
    <mergeCell ref="AL26:AM26"/>
    <mergeCell ref="AT26:AV26"/>
    <mergeCell ref="P26:R26"/>
    <mergeCell ref="AG26:AH26"/>
    <mergeCell ref="AR26:AS26"/>
    <mergeCell ref="W26:X26"/>
    <mergeCell ref="Y26:Z26"/>
    <mergeCell ref="AA26:AB26"/>
    <mergeCell ref="AT25:AV25"/>
    <mergeCell ref="E4:I4"/>
    <mergeCell ref="S23:T23"/>
    <mergeCell ref="U23:V23"/>
    <mergeCell ref="H23:I23"/>
    <mergeCell ref="J23:K23"/>
    <mergeCell ref="L23:M23"/>
    <mergeCell ref="N23:O23"/>
  </mergeCells>
  <phoneticPr fontId="2" type="noConversion"/>
  <printOptions horizontalCentered="1"/>
  <pageMargins left="0" right="0" top="0.75" bottom="0.25" header="0.5" footer="0.5"/>
  <pageSetup firstPageNumber="0" orientation="landscape"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indexed="48"/>
  </sheetPr>
  <dimension ref="A1:AQ24"/>
  <sheetViews>
    <sheetView topLeftCell="A5" workbookViewId="0">
      <selection activeCell="U17" sqref="U17:X17"/>
    </sheetView>
  </sheetViews>
  <sheetFormatPr defaultColWidth="3.1796875" defaultRowHeight="20.149999999999999" customHeight="1" x14ac:dyDescent="0.25"/>
  <cols>
    <col min="1" max="29" width="3.1796875" style="1"/>
    <col min="30" max="30" width="4" style="1" customWidth="1"/>
    <col min="31" max="31" width="2.54296875" style="1" customWidth="1"/>
    <col min="32" max="16384" width="3.1796875" style="1"/>
  </cols>
  <sheetData>
    <row r="1" spans="1:43" ht="20.149999999999999" customHeight="1" x14ac:dyDescent="0.65">
      <c r="A1" s="18"/>
      <c r="B1" s="18"/>
      <c r="C1" s="18"/>
      <c r="D1" s="18"/>
      <c r="E1" s="18"/>
      <c r="F1" s="19"/>
      <c r="G1" s="19"/>
      <c r="H1" s="19"/>
      <c r="I1" s="180" t="s">
        <v>275</v>
      </c>
      <c r="J1" s="180"/>
      <c r="K1" s="180"/>
      <c r="L1" s="180"/>
      <c r="M1" s="180"/>
      <c r="N1" s="180"/>
      <c r="O1" s="180"/>
      <c r="P1" s="180"/>
      <c r="Q1" s="180"/>
      <c r="R1" s="180"/>
      <c r="S1" s="180"/>
      <c r="T1" s="180"/>
      <c r="U1" s="180"/>
      <c r="V1" s="180"/>
      <c r="W1" s="180"/>
      <c r="X1" s="180"/>
      <c r="Y1" s="180"/>
      <c r="Z1" s="180"/>
      <c r="AA1" s="180"/>
      <c r="AB1" s="180"/>
      <c r="AC1" s="180"/>
      <c r="AD1" s="180"/>
      <c r="AE1" s="180"/>
      <c r="AF1" s="180"/>
      <c r="AG1" s="180"/>
      <c r="AH1" s="180"/>
      <c r="AI1" s="246" t="s">
        <v>13</v>
      </c>
      <c r="AJ1" s="246"/>
      <c r="AK1" s="246"/>
      <c r="AL1" s="246"/>
      <c r="AM1" s="244" t="str">
        <f>'Labor Sum'!AM1</f>
        <v xml:space="preserve"> </v>
      </c>
      <c r="AN1" s="244"/>
      <c r="AO1" s="244"/>
      <c r="AP1" s="244"/>
      <c r="AQ1" s="244"/>
    </row>
    <row r="2" spans="1:43" s="15" customFormat="1" ht="20.149999999999999" customHeight="1" x14ac:dyDescent="0.25">
      <c r="A2" s="144" t="s">
        <v>4</v>
      </c>
      <c r="B2" s="144"/>
      <c r="C2" s="144"/>
      <c r="D2" s="144"/>
      <c r="E2" s="155" t="str">
        <f>COVER!B9</f>
        <v xml:space="preserve"> </v>
      </c>
      <c r="F2" s="155"/>
      <c r="G2" s="155"/>
      <c r="H2" s="155"/>
      <c r="I2" s="14"/>
      <c r="J2" s="14"/>
      <c r="K2" s="14"/>
      <c r="L2" s="14"/>
      <c r="M2" s="144" t="s">
        <v>6</v>
      </c>
      <c r="N2" s="144"/>
      <c r="O2" s="144"/>
      <c r="P2" s="144"/>
      <c r="Q2" s="154" t="str">
        <f>COVER!B7</f>
        <v xml:space="preserve"> </v>
      </c>
      <c r="R2" s="154"/>
      <c r="S2" s="154"/>
      <c r="T2" s="154"/>
      <c r="U2" s="154"/>
      <c r="V2" s="14"/>
      <c r="W2" s="14"/>
      <c r="X2" s="144" t="s">
        <v>5</v>
      </c>
      <c r="Y2" s="144"/>
      <c r="Z2" s="144"/>
      <c r="AA2" s="144"/>
      <c r="AB2" s="154" t="str">
        <f>COVER!B3</f>
        <v xml:space="preserve"> </v>
      </c>
      <c r="AC2" s="154"/>
      <c r="AD2" s="154"/>
      <c r="AE2" s="154"/>
      <c r="AF2" s="154"/>
      <c r="AG2" s="154"/>
      <c r="AH2" s="154"/>
      <c r="AI2" s="154"/>
    </row>
    <row r="3" spans="1:43" s="15" customFormat="1" ht="5.25" customHeight="1" x14ac:dyDescent="0.2">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row>
    <row r="4" spans="1:43" s="15" customFormat="1" ht="20.149999999999999" customHeight="1" x14ac:dyDescent="0.25">
      <c r="A4" s="144" t="s">
        <v>182</v>
      </c>
      <c r="B4" s="144"/>
      <c r="C4" s="144"/>
      <c r="D4" s="144"/>
      <c r="E4" s="154" t="str">
        <f>COVER!B11</f>
        <v xml:space="preserve"> </v>
      </c>
      <c r="F4" s="154"/>
      <c r="G4" s="154"/>
      <c r="H4" s="154"/>
      <c r="I4" s="144" t="s">
        <v>183</v>
      </c>
      <c r="J4" s="144"/>
      <c r="K4" s="144"/>
      <c r="L4" s="144"/>
      <c r="M4" s="144"/>
      <c r="N4" s="144"/>
      <c r="O4" s="154" t="str">
        <f>COVER!B13</f>
        <v xml:space="preserve"> </v>
      </c>
      <c r="P4" s="154"/>
      <c r="Q4" s="154"/>
      <c r="R4" s="154"/>
      <c r="S4" s="154"/>
      <c r="T4" s="154"/>
      <c r="U4" s="154"/>
      <c r="V4" s="154"/>
      <c r="W4" s="154"/>
      <c r="X4" s="14"/>
      <c r="Y4" s="14"/>
      <c r="Z4" s="14"/>
      <c r="AA4" s="14"/>
      <c r="AB4" s="14"/>
      <c r="AC4" s="14"/>
      <c r="AD4" s="14"/>
      <c r="AE4" s="14"/>
      <c r="AF4" s="144" t="s">
        <v>184</v>
      </c>
      <c r="AG4" s="144"/>
      <c r="AH4" s="144"/>
      <c r="AI4" s="144"/>
      <c r="AJ4" s="154" t="str">
        <f>COVER!B5</f>
        <v xml:space="preserve"> </v>
      </c>
      <c r="AK4" s="154"/>
      <c r="AL4" s="154"/>
      <c r="AM4" s="154"/>
      <c r="AN4" s="154"/>
      <c r="AO4" s="154"/>
      <c r="AP4" s="154"/>
      <c r="AQ4" s="154"/>
    </row>
    <row r="5" spans="1:43" ht="20.149999999999999" customHeight="1" x14ac:dyDescent="0.2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row>
    <row r="6" spans="1:43" ht="20.149999999999999" customHeight="1" x14ac:dyDescent="0.25">
      <c r="A6" s="2"/>
      <c r="B6" s="245" t="s">
        <v>56</v>
      </c>
      <c r="C6" s="245"/>
      <c r="D6" s="245"/>
      <c r="E6" s="245"/>
      <c r="F6" s="245"/>
      <c r="G6" s="245"/>
      <c r="H6" s="245"/>
      <c r="I6" s="229" t="str">
        <f>IF('Labor Cost'!O31&gt;0,'Labor Cost'!O31," ")</f>
        <v xml:space="preserve"> </v>
      </c>
      <c r="J6" s="229"/>
      <c r="K6" s="229"/>
      <c r="L6" s="229"/>
      <c r="M6" s="2"/>
      <c r="N6" s="2"/>
      <c r="O6" s="22"/>
      <c r="P6" s="22"/>
      <c r="Q6" s="22"/>
      <c r="R6" s="22"/>
      <c r="S6" s="22"/>
      <c r="T6" s="22"/>
      <c r="U6" s="22"/>
      <c r="V6" s="23"/>
      <c r="W6" s="23"/>
      <c r="X6" s="23"/>
      <c r="Y6" s="23"/>
      <c r="Z6" s="2"/>
      <c r="AA6" s="2"/>
      <c r="AB6" s="22"/>
      <c r="AC6" s="22"/>
      <c r="AD6" s="22"/>
      <c r="AE6" s="22"/>
      <c r="AF6" s="22"/>
      <c r="AG6" s="22"/>
      <c r="AH6" s="22"/>
      <c r="AI6" s="23"/>
      <c r="AJ6" s="23"/>
      <c r="AK6" s="23"/>
      <c r="AL6" s="23"/>
      <c r="AM6" s="2"/>
      <c r="AN6" s="2"/>
      <c r="AO6" s="2"/>
      <c r="AP6" s="2"/>
      <c r="AQ6" s="2"/>
    </row>
    <row r="7" spans="1:43" ht="20.149999999999999" customHeight="1" x14ac:dyDescent="0.2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row>
    <row r="8" spans="1:43" ht="20.149999999999999" customHeight="1" x14ac:dyDescent="0.25">
      <c r="A8" s="2"/>
      <c r="B8" s="228" t="s">
        <v>20</v>
      </c>
      <c r="C8" s="228"/>
      <c r="D8" s="228"/>
      <c r="E8" s="228"/>
      <c r="F8" s="228"/>
      <c r="G8" s="228"/>
      <c r="H8" s="228"/>
      <c r="I8" s="228"/>
      <c r="J8" s="228"/>
      <c r="K8" s="228"/>
      <c r="L8" s="228"/>
      <c r="M8" s="228"/>
      <c r="N8" s="228"/>
      <c r="O8" s="228"/>
      <c r="P8" s="228"/>
      <c r="Q8" s="228"/>
      <c r="R8" s="228"/>
      <c r="S8" s="228"/>
      <c r="T8" s="228"/>
      <c r="U8" s="228"/>
      <c r="V8" s="228"/>
      <c r="W8" s="228"/>
      <c r="X8" s="228"/>
      <c r="Y8" s="228"/>
      <c r="Z8" s="228"/>
      <c r="AA8" s="228"/>
      <c r="AB8" s="228"/>
      <c r="AC8" s="2"/>
      <c r="AD8" s="2"/>
      <c r="AE8" s="2"/>
      <c r="AF8" s="2"/>
      <c r="AG8" s="2"/>
      <c r="AH8" s="2"/>
      <c r="AI8" s="2"/>
      <c r="AJ8" s="2"/>
      <c r="AK8" s="2"/>
      <c r="AL8" s="2"/>
      <c r="AM8" s="2"/>
      <c r="AN8" s="2"/>
      <c r="AO8" s="2"/>
      <c r="AP8" s="2"/>
      <c r="AQ8" s="2"/>
    </row>
    <row r="9" spans="1:43" ht="20.149999999999999" customHeight="1" x14ac:dyDescent="0.25">
      <c r="E9" s="236" t="s">
        <v>19</v>
      </c>
      <c r="F9" s="225"/>
      <c r="G9" s="225"/>
      <c r="H9" s="225"/>
      <c r="I9" s="225" t="s">
        <v>14</v>
      </c>
      <c r="J9" s="226"/>
      <c r="K9" s="226"/>
      <c r="L9" s="226"/>
      <c r="M9" s="225" t="s">
        <v>15</v>
      </c>
      <c r="N9" s="226"/>
      <c r="O9" s="226"/>
      <c r="P9" s="226"/>
      <c r="Q9" s="225" t="s">
        <v>16</v>
      </c>
      <c r="R9" s="226"/>
      <c r="S9" s="226"/>
      <c r="T9" s="226"/>
      <c r="U9" s="225" t="s">
        <v>17</v>
      </c>
      <c r="V9" s="226"/>
      <c r="W9" s="226"/>
      <c r="X9" s="226"/>
      <c r="Y9" s="225" t="s">
        <v>18</v>
      </c>
      <c r="Z9" s="226"/>
      <c r="AA9" s="226"/>
      <c r="AB9" s="241"/>
    </row>
    <row r="10" spans="1:43" ht="20.149999999999999" customHeight="1" thickBot="1" x14ac:dyDescent="0.3">
      <c r="E10" s="237"/>
      <c r="F10" s="238"/>
      <c r="G10" s="238"/>
      <c r="H10" s="238"/>
      <c r="I10" s="227"/>
      <c r="J10" s="227"/>
      <c r="K10" s="227"/>
      <c r="L10" s="227"/>
      <c r="M10" s="227"/>
      <c r="N10" s="227"/>
      <c r="O10" s="227"/>
      <c r="P10" s="227"/>
      <c r="Q10" s="227"/>
      <c r="R10" s="227"/>
      <c r="S10" s="227"/>
      <c r="T10" s="227"/>
      <c r="U10" s="227"/>
      <c r="V10" s="227"/>
      <c r="W10" s="227"/>
      <c r="X10" s="227"/>
      <c r="Y10" s="227"/>
      <c r="Z10" s="227"/>
      <c r="AA10" s="227"/>
      <c r="AB10" s="242"/>
    </row>
    <row r="11" spans="1:43" ht="20.149999999999999" customHeight="1" thickTop="1" x14ac:dyDescent="0.3">
      <c r="E11" s="231" t="str">
        <f>IF('Labor Cost'!O31&gt;0,'Labor Cost'!O31," ")</f>
        <v xml:space="preserve"> </v>
      </c>
      <c r="F11" s="232"/>
      <c r="G11" s="232"/>
      <c r="H11" s="232"/>
      <c r="I11" s="239">
        <v>0</v>
      </c>
      <c r="J11" s="239"/>
      <c r="K11" s="239"/>
      <c r="L11" s="239"/>
      <c r="M11" s="243">
        <v>0</v>
      </c>
      <c r="N11" s="243"/>
      <c r="O11" s="243"/>
      <c r="P11" s="243"/>
      <c r="Q11" s="239">
        <v>0</v>
      </c>
      <c r="R11" s="239"/>
      <c r="S11" s="239"/>
      <c r="T11" s="239"/>
      <c r="U11" s="239">
        <v>0</v>
      </c>
      <c r="V11" s="239"/>
      <c r="W11" s="239"/>
      <c r="X11" s="239"/>
      <c r="Y11" s="239">
        <v>0</v>
      </c>
      <c r="Z11" s="239"/>
      <c r="AA11" s="239"/>
      <c r="AB11" s="240"/>
    </row>
    <row r="12" spans="1:43" ht="20.149999999999999" customHeight="1" x14ac:dyDescent="0.3">
      <c r="E12" s="233"/>
      <c r="F12" s="234"/>
      <c r="G12" s="234"/>
      <c r="H12" s="234"/>
      <c r="I12" s="229" t="str">
        <f>IF(I11&gt;0,(E11*I11/100)," ")</f>
        <v xml:space="preserve"> </v>
      </c>
      <c r="J12" s="229"/>
      <c r="K12" s="229"/>
      <c r="L12" s="229"/>
      <c r="M12" s="229" t="str">
        <f>IF(M11&gt;0,(E11*M11/100)," ")</f>
        <v xml:space="preserve"> </v>
      </c>
      <c r="N12" s="229"/>
      <c r="O12" s="229"/>
      <c r="P12" s="229"/>
      <c r="Q12" s="229" t="str">
        <f>IF(Q11&gt;0,(E11*Q11/100)," ")</f>
        <v xml:space="preserve"> </v>
      </c>
      <c r="R12" s="229"/>
      <c r="S12" s="229"/>
      <c r="T12" s="229"/>
      <c r="U12" s="229" t="str">
        <f>IF(U11&gt;0,(E11*U11/100)," ")</f>
        <v xml:space="preserve"> </v>
      </c>
      <c r="V12" s="229"/>
      <c r="W12" s="229"/>
      <c r="X12" s="229"/>
      <c r="Y12" s="229" t="str">
        <f>IF(Y11&gt;0,(E11*Y11/100)," ")</f>
        <v xml:space="preserve"> </v>
      </c>
      <c r="Z12" s="229"/>
      <c r="AA12" s="229"/>
      <c r="AB12" s="230"/>
      <c r="AC12" s="2"/>
      <c r="AD12" s="2"/>
      <c r="AE12" s="251" t="s">
        <v>276</v>
      </c>
      <c r="AF12" s="251"/>
      <c r="AG12" s="251"/>
      <c r="AH12" s="251"/>
      <c r="AI12" s="251"/>
      <c r="AJ12" s="251"/>
      <c r="AK12" s="251"/>
      <c r="AL12" s="249" t="str">
        <f>IF('Labor Cost'!J8&gt;0,(SUM(I12:AB12))," ")</f>
        <v xml:space="preserve"> </v>
      </c>
      <c r="AM12" s="250"/>
      <c r="AN12" s="250"/>
      <c r="AO12" s="250"/>
    </row>
    <row r="14" spans="1:43" ht="20.149999999999999" customHeight="1" x14ac:dyDescent="0.25">
      <c r="B14" s="228" t="s">
        <v>21</v>
      </c>
      <c r="C14" s="228"/>
      <c r="D14" s="228"/>
      <c r="E14" s="228"/>
      <c r="F14" s="228"/>
      <c r="G14" s="228"/>
      <c r="H14" s="228"/>
      <c r="I14" s="228"/>
      <c r="J14" s="228"/>
      <c r="K14" s="228"/>
      <c r="L14" s="228"/>
      <c r="M14" s="228"/>
      <c r="N14" s="228"/>
      <c r="O14" s="228"/>
      <c r="P14" s="228"/>
      <c r="Q14" s="228"/>
      <c r="R14" s="228"/>
      <c r="S14" s="228"/>
      <c r="T14" s="228"/>
      <c r="U14" s="228"/>
      <c r="V14" s="228"/>
      <c r="W14" s="228"/>
      <c r="X14" s="228"/>
      <c r="Y14" s="228"/>
      <c r="Z14" s="228"/>
      <c r="AA14" s="228"/>
      <c r="AB14" s="228"/>
    </row>
    <row r="15" spans="1:43" ht="20.149999999999999" customHeight="1" x14ac:dyDescent="0.25">
      <c r="B15" s="2"/>
      <c r="C15" s="2"/>
      <c r="D15" s="2"/>
      <c r="E15" s="236" t="s">
        <v>19</v>
      </c>
      <c r="F15" s="225"/>
      <c r="G15" s="225"/>
      <c r="H15" s="225"/>
      <c r="I15" s="225" t="s">
        <v>14</v>
      </c>
      <c r="J15" s="226"/>
      <c r="K15" s="226"/>
      <c r="L15" s="226"/>
      <c r="M15" s="225" t="s">
        <v>15</v>
      </c>
      <c r="N15" s="226"/>
      <c r="O15" s="226"/>
      <c r="P15" s="226"/>
      <c r="Q15" s="225" t="s">
        <v>16</v>
      </c>
      <c r="R15" s="226"/>
      <c r="S15" s="226"/>
      <c r="T15" s="226"/>
      <c r="U15" s="225" t="s">
        <v>17</v>
      </c>
      <c r="V15" s="226"/>
      <c r="W15" s="226"/>
      <c r="X15" s="226"/>
      <c r="Y15" s="225" t="s">
        <v>18</v>
      </c>
      <c r="Z15" s="226"/>
      <c r="AA15" s="226"/>
      <c r="AB15" s="241"/>
    </row>
    <row r="16" spans="1:43" ht="20.149999999999999" customHeight="1" thickBot="1" x14ac:dyDescent="0.3">
      <c r="B16" s="2"/>
      <c r="C16" s="2"/>
      <c r="D16" s="2"/>
      <c r="E16" s="237"/>
      <c r="F16" s="238"/>
      <c r="G16" s="238"/>
      <c r="H16" s="238"/>
      <c r="I16" s="227"/>
      <c r="J16" s="227"/>
      <c r="K16" s="227"/>
      <c r="L16" s="227"/>
      <c r="M16" s="227"/>
      <c r="N16" s="227"/>
      <c r="O16" s="227"/>
      <c r="P16" s="227"/>
      <c r="Q16" s="227"/>
      <c r="R16" s="227"/>
      <c r="S16" s="227"/>
      <c r="T16" s="227"/>
      <c r="U16" s="227"/>
      <c r="V16" s="227"/>
      <c r="W16" s="227"/>
      <c r="X16" s="227"/>
      <c r="Y16" s="227"/>
      <c r="Z16" s="227"/>
      <c r="AA16" s="227"/>
      <c r="AB16" s="242"/>
    </row>
    <row r="17" spans="2:41" ht="20.149999999999999" customHeight="1" thickTop="1" x14ac:dyDescent="0.3">
      <c r="E17" s="231" t="str">
        <f>IF('Labor Cost'!O31&gt;0,'Labor Cost'!O31," ")</f>
        <v xml:space="preserve"> </v>
      </c>
      <c r="F17" s="232"/>
      <c r="G17" s="232"/>
      <c r="H17" s="232"/>
      <c r="I17" s="235" t="s">
        <v>22</v>
      </c>
      <c r="J17" s="235"/>
      <c r="K17" s="235"/>
      <c r="L17" s="235"/>
      <c r="M17" s="235" t="s">
        <v>22</v>
      </c>
      <c r="N17" s="235"/>
      <c r="O17" s="235"/>
      <c r="P17" s="235"/>
      <c r="Q17" s="239">
        <v>7</v>
      </c>
      <c r="R17" s="239"/>
      <c r="S17" s="239"/>
      <c r="T17" s="239"/>
      <c r="U17" s="239">
        <v>2</v>
      </c>
      <c r="V17" s="239"/>
      <c r="W17" s="239"/>
      <c r="X17" s="239"/>
      <c r="Y17" s="239"/>
      <c r="Z17" s="239"/>
      <c r="AA17" s="239"/>
      <c r="AB17" s="240"/>
    </row>
    <row r="18" spans="2:41" ht="20.149999999999999" customHeight="1" x14ac:dyDescent="0.3">
      <c r="E18" s="233"/>
      <c r="F18" s="234"/>
      <c r="G18" s="234"/>
      <c r="H18" s="234"/>
      <c r="I18" s="229" t="s">
        <v>22</v>
      </c>
      <c r="J18" s="229"/>
      <c r="K18" s="229"/>
      <c r="L18" s="229"/>
      <c r="M18" s="229" t="s">
        <v>22</v>
      </c>
      <c r="N18" s="229"/>
      <c r="O18" s="229"/>
      <c r="P18" s="229"/>
      <c r="Q18" s="229" t="e">
        <f>IF(Q17&gt;0,(E17*Q17/100)," ")</f>
        <v>#VALUE!</v>
      </c>
      <c r="R18" s="229"/>
      <c r="S18" s="229"/>
      <c r="T18" s="229"/>
      <c r="U18" s="229" t="e">
        <f>IF(U17&gt;0,(E17*U17/100)," ")</f>
        <v>#VALUE!</v>
      </c>
      <c r="V18" s="229"/>
      <c r="W18" s="229"/>
      <c r="X18" s="229"/>
      <c r="Y18" s="229" t="str">
        <f>IF(Y17&gt;0,(E17*Y17/100)," ")</f>
        <v xml:space="preserve"> </v>
      </c>
      <c r="Z18" s="229"/>
      <c r="AA18" s="229"/>
      <c r="AB18" s="230"/>
      <c r="AC18" s="2"/>
      <c r="AD18" s="2"/>
      <c r="AE18" s="251" t="s">
        <v>276</v>
      </c>
      <c r="AF18" s="251"/>
      <c r="AG18" s="251"/>
      <c r="AH18" s="251"/>
      <c r="AI18" s="251"/>
      <c r="AJ18" s="251"/>
      <c r="AK18" s="251"/>
      <c r="AL18" s="249" t="str">
        <f>IF('Labor Cost'!J8&gt;0,(SUM(Q18:AB18))," ")</f>
        <v xml:space="preserve"> </v>
      </c>
      <c r="AM18" s="250"/>
      <c r="AN18" s="250"/>
      <c r="AO18" s="250"/>
    </row>
    <row r="20" spans="2:41" ht="20.149999999999999" customHeight="1" x14ac:dyDescent="0.25">
      <c r="B20" s="228" t="s">
        <v>58</v>
      </c>
      <c r="C20" s="228"/>
      <c r="D20" s="228"/>
      <c r="E20" s="228"/>
      <c r="F20" s="228"/>
      <c r="G20" s="228"/>
      <c r="H20" s="228"/>
      <c r="I20" s="228"/>
      <c r="J20" s="228"/>
      <c r="K20" s="228"/>
      <c r="L20" s="228"/>
      <c r="M20" s="228"/>
      <c r="N20" s="228"/>
      <c r="O20" s="228"/>
      <c r="P20" s="228"/>
      <c r="Q20" s="228"/>
      <c r="R20" s="228"/>
      <c r="S20" s="228"/>
      <c r="T20" s="228"/>
      <c r="U20" s="228"/>
      <c r="V20" s="228"/>
      <c r="W20" s="228"/>
      <c r="X20" s="228"/>
      <c r="Y20" s="228"/>
      <c r="Z20" s="228"/>
      <c r="AA20" s="228"/>
      <c r="AB20" s="228"/>
    </row>
    <row r="21" spans="2:41" ht="20.149999999999999" customHeight="1" x14ac:dyDescent="0.25">
      <c r="B21" s="2"/>
      <c r="C21" s="2"/>
      <c r="D21" s="2"/>
      <c r="E21" s="236" t="s">
        <v>19</v>
      </c>
      <c r="F21" s="225"/>
      <c r="G21" s="225"/>
      <c r="H21" s="225"/>
      <c r="I21" s="225" t="s">
        <v>14</v>
      </c>
      <c r="J21" s="226"/>
      <c r="K21" s="226"/>
      <c r="L21" s="226"/>
      <c r="M21" s="225" t="s">
        <v>15</v>
      </c>
      <c r="N21" s="226"/>
      <c r="O21" s="226"/>
      <c r="P21" s="226"/>
      <c r="Q21" s="225" t="s">
        <v>16</v>
      </c>
      <c r="R21" s="226"/>
      <c r="S21" s="226"/>
      <c r="T21" s="226"/>
      <c r="U21" s="225" t="s">
        <v>17</v>
      </c>
      <c r="V21" s="226"/>
      <c r="W21" s="226"/>
      <c r="X21" s="226"/>
      <c r="Y21" s="225" t="s">
        <v>18</v>
      </c>
      <c r="Z21" s="226"/>
      <c r="AA21" s="226"/>
      <c r="AB21" s="241"/>
    </row>
    <row r="22" spans="2:41" ht="20.149999999999999" customHeight="1" thickBot="1" x14ac:dyDescent="0.3">
      <c r="B22" s="2"/>
      <c r="C22" s="2"/>
      <c r="D22" s="2"/>
      <c r="E22" s="237"/>
      <c r="F22" s="238"/>
      <c r="G22" s="238"/>
      <c r="H22" s="238"/>
      <c r="I22" s="227"/>
      <c r="J22" s="227"/>
      <c r="K22" s="227"/>
      <c r="L22" s="227"/>
      <c r="M22" s="227"/>
      <c r="N22" s="227"/>
      <c r="O22" s="227"/>
      <c r="P22" s="227"/>
      <c r="Q22" s="227"/>
      <c r="R22" s="227"/>
      <c r="S22" s="227"/>
      <c r="T22" s="227"/>
      <c r="U22" s="227"/>
      <c r="V22" s="227"/>
      <c r="W22" s="227"/>
      <c r="X22" s="227"/>
      <c r="Y22" s="227"/>
      <c r="Z22" s="227"/>
      <c r="AA22" s="227"/>
      <c r="AB22" s="242"/>
    </row>
    <row r="23" spans="2:41" ht="20.149999999999999" customHeight="1" thickTop="1" x14ac:dyDescent="0.25">
      <c r="E23" s="231" t="str">
        <f>IF('Labor Cost'!O31&gt;0,'Labor Cost'!O31," ")</f>
        <v xml:space="preserve"> </v>
      </c>
      <c r="F23" s="232"/>
      <c r="G23" s="232"/>
      <c r="H23" s="232"/>
      <c r="I23" s="235" t="s">
        <v>22</v>
      </c>
      <c r="J23" s="235"/>
      <c r="K23" s="235"/>
      <c r="L23" s="235"/>
      <c r="M23" s="235" t="s">
        <v>22</v>
      </c>
      <c r="N23" s="235"/>
      <c r="O23" s="235"/>
      <c r="P23" s="235"/>
      <c r="Q23" s="247" t="s">
        <v>22</v>
      </c>
      <c r="R23" s="247"/>
      <c r="S23" s="247"/>
      <c r="T23" s="247"/>
      <c r="U23" s="247" t="s">
        <v>22</v>
      </c>
      <c r="V23" s="247"/>
      <c r="W23" s="247"/>
      <c r="X23" s="247"/>
      <c r="Y23" s="247" t="s">
        <v>22</v>
      </c>
      <c r="Z23" s="247"/>
      <c r="AA23" s="247"/>
      <c r="AB23" s="248"/>
      <c r="AC23" s="2"/>
      <c r="AD23" s="2"/>
      <c r="AE23" s="2"/>
      <c r="AF23" s="2"/>
      <c r="AG23" s="2"/>
      <c r="AH23" s="2"/>
      <c r="AI23" s="2"/>
      <c r="AJ23" s="2"/>
      <c r="AK23" s="2"/>
      <c r="AL23" s="2"/>
      <c r="AM23" s="2"/>
      <c r="AN23" s="2"/>
      <c r="AO23" s="2"/>
    </row>
    <row r="24" spans="2:41" ht="20.149999999999999" customHeight="1" x14ac:dyDescent="0.3">
      <c r="E24" s="233"/>
      <c r="F24" s="234"/>
      <c r="G24" s="234"/>
      <c r="H24" s="234"/>
      <c r="I24" s="229" t="s">
        <v>22</v>
      </c>
      <c r="J24" s="229"/>
      <c r="K24" s="229"/>
      <c r="L24" s="229"/>
      <c r="M24" s="229" t="s">
        <v>22</v>
      </c>
      <c r="N24" s="229"/>
      <c r="O24" s="229"/>
      <c r="P24" s="229"/>
      <c r="Q24" s="229" t="s">
        <v>22</v>
      </c>
      <c r="R24" s="229"/>
      <c r="S24" s="229"/>
      <c r="T24" s="229"/>
      <c r="U24" s="229" t="s">
        <v>22</v>
      </c>
      <c r="V24" s="229"/>
      <c r="W24" s="229"/>
      <c r="X24" s="229"/>
      <c r="Y24" s="229" t="s">
        <v>22</v>
      </c>
      <c r="Z24" s="229"/>
      <c r="AA24" s="229"/>
      <c r="AB24" s="230"/>
      <c r="AC24" s="2"/>
      <c r="AD24" s="2"/>
      <c r="AE24" s="251" t="s">
        <v>276</v>
      </c>
      <c r="AF24" s="251"/>
      <c r="AG24" s="251"/>
      <c r="AH24" s="251"/>
      <c r="AI24" s="251"/>
      <c r="AJ24" s="251"/>
      <c r="AK24" s="251"/>
      <c r="AL24" s="249" t="str">
        <f>IF('Labor Cost'!J8&gt;0,(E23*0.22)," ")</f>
        <v xml:space="preserve"> </v>
      </c>
      <c r="AM24" s="250"/>
      <c r="AN24" s="250"/>
      <c r="AO24" s="250"/>
    </row>
  </sheetData>
  <sheetProtection algorithmName="SHA-512" hashValue="+InvOvqMjO0Fl3lz0Q4gMk151tTjGZ8EjW0tHO99RQ9Eh6hRscAzCOoyJlwETgKcU4xUrmGBr/WyO3xjgZik6w==" saltValue="L1sPHX38gxc9+QCx64VjVw==" spinCount="100000" sheet="1" selectLockedCells="1"/>
  <mergeCells count="77">
    <mergeCell ref="I24:L24"/>
    <mergeCell ref="M24:P24"/>
    <mergeCell ref="E4:H4"/>
    <mergeCell ref="AJ4:AQ4"/>
    <mergeCell ref="AL24:AO24"/>
    <mergeCell ref="Q24:T24"/>
    <mergeCell ref="U24:X24"/>
    <mergeCell ref="Y24:AB24"/>
    <mergeCell ref="AE24:AK24"/>
    <mergeCell ref="U21:X22"/>
    <mergeCell ref="Y21:AB22"/>
    <mergeCell ref="E23:H24"/>
    <mergeCell ref="I23:L23"/>
    <mergeCell ref="M23:P23"/>
    <mergeCell ref="Q23:T23"/>
    <mergeCell ref="U23:X23"/>
    <mergeCell ref="Y23:AB23"/>
    <mergeCell ref="AL12:AO12"/>
    <mergeCell ref="AE12:AK12"/>
    <mergeCell ref="AE18:AK18"/>
    <mergeCell ref="AL18:AO18"/>
    <mergeCell ref="Y15:AB16"/>
    <mergeCell ref="Y17:AB17"/>
    <mergeCell ref="E21:H22"/>
    <mergeCell ref="I21:L22"/>
    <mergeCell ref="M21:P22"/>
    <mergeCell ref="Q21:T22"/>
    <mergeCell ref="Y18:AB18"/>
    <mergeCell ref="AM1:AQ1"/>
    <mergeCell ref="B8:AB8"/>
    <mergeCell ref="B6:H6"/>
    <mergeCell ref="I6:L6"/>
    <mergeCell ref="X2:AA2"/>
    <mergeCell ref="AB2:AI2"/>
    <mergeCell ref="AF4:AI4"/>
    <mergeCell ref="A2:D2"/>
    <mergeCell ref="E2:H2"/>
    <mergeCell ref="A4:D4"/>
    <mergeCell ref="I1:AH1"/>
    <mergeCell ref="AI1:AL1"/>
    <mergeCell ref="Q17:T17"/>
    <mergeCell ref="U15:X16"/>
    <mergeCell ref="M2:P2"/>
    <mergeCell ref="Q2:U2"/>
    <mergeCell ref="O4:W4"/>
    <mergeCell ref="I4:N4"/>
    <mergeCell ref="B14:AB14"/>
    <mergeCell ref="M15:P16"/>
    <mergeCell ref="Q15:T16"/>
    <mergeCell ref="E9:H10"/>
    <mergeCell ref="E11:H12"/>
    <mergeCell ref="U17:X17"/>
    <mergeCell ref="M12:P12"/>
    <mergeCell ref="Y9:AB10"/>
    <mergeCell ref="I11:L11"/>
    <mergeCell ref="M11:P11"/>
    <mergeCell ref="Q11:T11"/>
    <mergeCell ref="U11:X11"/>
    <mergeCell ref="Y11:AB11"/>
    <mergeCell ref="Q9:T10"/>
    <mergeCell ref="U9:X10"/>
    <mergeCell ref="I9:L10"/>
    <mergeCell ref="M9:P10"/>
    <mergeCell ref="B20:AB20"/>
    <mergeCell ref="Y12:AB12"/>
    <mergeCell ref="I12:L12"/>
    <mergeCell ref="E17:H18"/>
    <mergeCell ref="I17:L17"/>
    <mergeCell ref="M17:P17"/>
    <mergeCell ref="I18:L18"/>
    <mergeCell ref="M18:P18"/>
    <mergeCell ref="E15:H16"/>
    <mergeCell ref="I15:L16"/>
    <mergeCell ref="Q18:T18"/>
    <mergeCell ref="U18:X18"/>
    <mergeCell ref="Q12:T12"/>
    <mergeCell ref="U12:X12"/>
  </mergeCells>
  <phoneticPr fontId="2" type="noConversion"/>
  <printOptions horizontalCentered="1"/>
  <pageMargins left="0" right="0" top="0.5" bottom="0.5" header="0.5" footer="0.5"/>
  <pageSetup firstPageNumber="0" orientation="landscape" useFirstPageNumber="1"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51"/>
  </sheetPr>
  <dimension ref="A1:AQ53"/>
  <sheetViews>
    <sheetView workbookViewId="0">
      <selection activeCell="M50" sqref="M50:O50"/>
    </sheetView>
  </sheetViews>
  <sheetFormatPr defaultColWidth="3.1796875" defaultRowHeight="20.149999999999999" customHeight="1" x14ac:dyDescent="0.25"/>
  <cols>
    <col min="1" max="25" width="3.1796875" style="1" customWidth="1"/>
    <col min="26" max="26" width="3.36328125" style="1" customWidth="1"/>
    <col min="27" max="16384" width="3.1796875" style="1"/>
  </cols>
  <sheetData>
    <row r="1" spans="1:43" ht="20.149999999999999" customHeight="1" x14ac:dyDescent="0.65">
      <c r="A1" s="18"/>
      <c r="B1" s="18"/>
      <c r="C1" s="18"/>
      <c r="D1" s="18"/>
      <c r="E1" s="18"/>
      <c r="F1" s="18"/>
      <c r="G1" s="19"/>
      <c r="H1" s="19"/>
      <c r="I1" s="180" t="s">
        <v>29</v>
      </c>
      <c r="J1" s="180"/>
      <c r="K1" s="180"/>
      <c r="L1" s="180"/>
      <c r="M1" s="180"/>
      <c r="N1" s="180"/>
      <c r="O1" s="180"/>
      <c r="P1" s="180"/>
      <c r="Q1" s="180"/>
      <c r="R1" s="180"/>
      <c r="S1" s="180"/>
      <c r="T1" s="180"/>
      <c r="U1" s="180"/>
      <c r="V1" s="180"/>
      <c r="W1" s="180"/>
      <c r="X1" s="180"/>
      <c r="Y1" s="180"/>
      <c r="Z1" s="180"/>
      <c r="AA1" s="180"/>
      <c r="AB1" s="180"/>
      <c r="AC1" s="180"/>
      <c r="AD1" s="180"/>
      <c r="AE1" s="180"/>
      <c r="AF1" s="180"/>
      <c r="AG1" s="180"/>
      <c r="AH1" s="180"/>
      <c r="AI1" s="246" t="s">
        <v>13</v>
      </c>
      <c r="AJ1" s="246"/>
      <c r="AK1" s="246"/>
      <c r="AL1" s="246"/>
      <c r="AM1" s="244" t="str">
        <f>'Labor Sum'!AM1</f>
        <v xml:space="preserve"> </v>
      </c>
      <c r="AN1" s="244"/>
      <c r="AO1" s="244"/>
      <c r="AP1" s="244"/>
      <c r="AQ1" s="244"/>
    </row>
    <row r="2" spans="1:43" s="15" customFormat="1" ht="20.149999999999999" customHeight="1" x14ac:dyDescent="0.25">
      <c r="A2" s="144" t="s">
        <v>4</v>
      </c>
      <c r="B2" s="144"/>
      <c r="C2" s="144"/>
      <c r="D2" s="144"/>
      <c r="E2" s="155" t="str">
        <f>COVER!B9</f>
        <v xml:space="preserve"> </v>
      </c>
      <c r="F2" s="155"/>
      <c r="G2" s="155"/>
      <c r="H2" s="155"/>
      <c r="I2" s="14"/>
      <c r="J2" s="14"/>
      <c r="K2" s="14"/>
      <c r="L2" s="14"/>
      <c r="M2" s="144" t="s">
        <v>6</v>
      </c>
      <c r="N2" s="144"/>
      <c r="O2" s="144"/>
      <c r="P2" s="144"/>
      <c r="Q2" s="154" t="str">
        <f>COVER!B7</f>
        <v xml:space="preserve"> </v>
      </c>
      <c r="R2" s="154"/>
      <c r="S2" s="154"/>
      <c r="T2" s="154"/>
      <c r="U2" s="154"/>
      <c r="V2" s="14"/>
      <c r="W2" s="14"/>
      <c r="X2" s="144" t="s">
        <v>5</v>
      </c>
      <c r="Y2" s="144"/>
      <c r="Z2" s="144"/>
      <c r="AA2" s="144"/>
      <c r="AB2" s="154" t="str">
        <f>COVER!B3</f>
        <v xml:space="preserve"> </v>
      </c>
      <c r="AC2" s="154"/>
      <c r="AD2" s="154"/>
      <c r="AE2" s="154"/>
      <c r="AF2" s="154"/>
      <c r="AG2" s="154"/>
      <c r="AH2" s="154"/>
      <c r="AI2" s="154"/>
    </row>
    <row r="3" spans="1:43" s="15" customFormat="1" ht="5.25" customHeight="1" x14ac:dyDescent="0.2">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row>
    <row r="4" spans="1:43" s="15" customFormat="1" ht="20.149999999999999" customHeight="1" x14ac:dyDescent="0.25">
      <c r="A4" s="144" t="s">
        <v>182</v>
      </c>
      <c r="B4" s="144"/>
      <c r="C4" s="144"/>
      <c r="D4" s="144"/>
      <c r="E4" s="70" t="str">
        <f>COVER!B11</f>
        <v xml:space="preserve"> </v>
      </c>
      <c r="F4" s="70"/>
      <c r="G4" s="69"/>
      <c r="H4" s="69"/>
      <c r="I4" s="144" t="s">
        <v>183</v>
      </c>
      <c r="J4" s="144"/>
      <c r="K4" s="144"/>
      <c r="L4" s="144"/>
      <c r="M4" s="144"/>
      <c r="N4" s="144"/>
      <c r="O4" s="154" t="str">
        <f>COVER!B13</f>
        <v xml:space="preserve"> </v>
      </c>
      <c r="P4" s="154"/>
      <c r="Q4" s="154"/>
      <c r="R4" s="154"/>
      <c r="S4" s="154"/>
      <c r="T4" s="154"/>
      <c r="U4" s="154"/>
      <c r="V4" s="154"/>
      <c r="W4" s="154"/>
      <c r="X4" s="14"/>
      <c r="Y4" s="14"/>
      <c r="Z4" s="14"/>
      <c r="AA4" s="14"/>
      <c r="AB4" s="14"/>
      <c r="AC4" s="14"/>
      <c r="AD4" s="14"/>
      <c r="AE4" s="14"/>
      <c r="AF4" s="144" t="s">
        <v>184</v>
      </c>
      <c r="AG4" s="144"/>
      <c r="AH4" s="144"/>
      <c r="AI4" s="144"/>
      <c r="AJ4" s="70" t="str">
        <f>COVER!B5</f>
        <v xml:space="preserve"> </v>
      </c>
      <c r="AK4" s="70"/>
      <c r="AL4" s="70"/>
      <c r="AM4" s="69"/>
      <c r="AN4" s="69"/>
      <c r="AO4" s="69"/>
      <c r="AP4" s="69"/>
      <c r="AQ4" s="69"/>
    </row>
    <row r="5" spans="1:43" ht="20.149999999999999" customHeight="1" x14ac:dyDescent="0.2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row>
    <row r="6" spans="1:43" ht="20.149999999999999" customHeight="1" x14ac:dyDescent="0.25">
      <c r="A6" s="265" t="s">
        <v>94</v>
      </c>
      <c r="B6" s="266"/>
      <c r="C6" s="266"/>
      <c r="D6" s="266"/>
      <c r="E6" s="266"/>
      <c r="F6" s="266"/>
      <c r="G6" s="266"/>
      <c r="H6" s="266"/>
      <c r="I6" s="266"/>
      <c r="J6" s="260" t="s">
        <v>2</v>
      </c>
      <c r="K6" s="261"/>
      <c r="L6" s="261"/>
      <c r="M6" s="263" t="str">
        <f>COVER!B15</f>
        <v xml:space="preserve"> </v>
      </c>
      <c r="N6" s="263"/>
      <c r="O6" s="263"/>
      <c r="P6" s="263"/>
      <c r="Q6" s="263"/>
      <c r="R6" s="263"/>
      <c r="S6" s="263"/>
      <c r="T6" s="263"/>
      <c r="U6" s="263"/>
      <c r="V6" s="263"/>
      <c r="W6" s="263"/>
      <c r="X6" s="263"/>
      <c r="Y6" s="263"/>
      <c r="Z6" s="263"/>
      <c r="AA6" s="263"/>
      <c r="AB6" s="263"/>
      <c r="AC6" s="263"/>
      <c r="AD6" s="263"/>
      <c r="AE6" s="263"/>
      <c r="AF6" s="263"/>
      <c r="AG6" s="263"/>
      <c r="AH6" s="263"/>
      <c r="AI6" s="263"/>
      <c r="AJ6" s="263"/>
      <c r="AK6" s="263"/>
      <c r="AL6" s="263"/>
      <c r="AM6" s="263"/>
      <c r="AN6" s="263"/>
      <c r="AO6" s="263"/>
      <c r="AP6" s="263"/>
      <c r="AQ6" s="264"/>
    </row>
    <row r="7" spans="1:43" ht="20.149999999999999" customHeight="1" x14ac:dyDescent="0.25">
      <c r="A7" s="267"/>
      <c r="B7" s="268"/>
      <c r="C7" s="268"/>
      <c r="D7" s="268"/>
      <c r="E7" s="268"/>
      <c r="F7" s="268"/>
      <c r="G7" s="268"/>
      <c r="H7" s="268"/>
      <c r="I7" s="268"/>
      <c r="J7" s="262"/>
      <c r="K7" s="262"/>
      <c r="L7" s="262"/>
      <c r="M7" s="25">
        <v>1</v>
      </c>
      <c r="N7" s="25">
        <f>M7+1</f>
        <v>2</v>
      </c>
      <c r="O7" s="25">
        <f t="shared" ref="O7:AQ7" si="0">N7+1</f>
        <v>3</v>
      </c>
      <c r="P7" s="25">
        <f t="shared" si="0"/>
        <v>4</v>
      </c>
      <c r="Q7" s="25">
        <f t="shared" si="0"/>
        <v>5</v>
      </c>
      <c r="R7" s="25">
        <f t="shared" si="0"/>
        <v>6</v>
      </c>
      <c r="S7" s="25">
        <f t="shared" si="0"/>
        <v>7</v>
      </c>
      <c r="T7" s="25">
        <f t="shared" si="0"/>
        <v>8</v>
      </c>
      <c r="U7" s="25">
        <f t="shared" si="0"/>
        <v>9</v>
      </c>
      <c r="V7" s="25">
        <f t="shared" si="0"/>
        <v>10</v>
      </c>
      <c r="W7" s="25">
        <f t="shared" si="0"/>
        <v>11</v>
      </c>
      <c r="X7" s="25">
        <f t="shared" si="0"/>
        <v>12</v>
      </c>
      <c r="Y7" s="25">
        <f t="shared" si="0"/>
        <v>13</v>
      </c>
      <c r="Z7" s="25">
        <f t="shared" si="0"/>
        <v>14</v>
      </c>
      <c r="AA7" s="25">
        <f t="shared" si="0"/>
        <v>15</v>
      </c>
      <c r="AB7" s="25">
        <f t="shared" si="0"/>
        <v>16</v>
      </c>
      <c r="AC7" s="25">
        <f t="shared" si="0"/>
        <v>17</v>
      </c>
      <c r="AD7" s="25">
        <f t="shared" si="0"/>
        <v>18</v>
      </c>
      <c r="AE7" s="25">
        <f t="shared" si="0"/>
        <v>19</v>
      </c>
      <c r="AF7" s="25">
        <f t="shared" si="0"/>
        <v>20</v>
      </c>
      <c r="AG7" s="25">
        <f t="shared" si="0"/>
        <v>21</v>
      </c>
      <c r="AH7" s="25">
        <f t="shared" si="0"/>
        <v>22</v>
      </c>
      <c r="AI7" s="25">
        <f t="shared" si="0"/>
        <v>23</v>
      </c>
      <c r="AJ7" s="25">
        <f t="shared" si="0"/>
        <v>24</v>
      </c>
      <c r="AK7" s="25">
        <f t="shared" si="0"/>
        <v>25</v>
      </c>
      <c r="AL7" s="25">
        <f t="shared" si="0"/>
        <v>26</v>
      </c>
      <c r="AM7" s="25">
        <f t="shared" si="0"/>
        <v>27</v>
      </c>
      <c r="AN7" s="25">
        <f t="shared" si="0"/>
        <v>28</v>
      </c>
      <c r="AO7" s="25">
        <f t="shared" si="0"/>
        <v>29</v>
      </c>
      <c r="AP7" s="25">
        <f t="shared" si="0"/>
        <v>30</v>
      </c>
      <c r="AQ7" s="25">
        <f t="shared" si="0"/>
        <v>31</v>
      </c>
    </row>
    <row r="8" spans="1:43" ht="20.149999999999999" customHeight="1" x14ac:dyDescent="0.25">
      <c r="A8" s="255"/>
      <c r="B8" s="255"/>
      <c r="C8" s="255"/>
      <c r="D8" s="255"/>
      <c r="E8" s="255"/>
      <c r="F8" s="255"/>
      <c r="G8" s="255"/>
      <c r="H8" s="255"/>
      <c r="I8" s="255"/>
      <c r="J8" s="258" t="str">
        <f>IF(A8&gt;0,SUM(M8:AQ8)," ")</f>
        <v xml:space="preserve"> </v>
      </c>
      <c r="K8" s="258"/>
      <c r="L8" s="258"/>
      <c r="M8" s="16"/>
      <c r="N8" s="16"/>
      <c r="O8" s="16"/>
      <c r="P8" s="16" t="s">
        <v>194</v>
      </c>
      <c r="Q8" s="16" t="s">
        <v>194</v>
      </c>
      <c r="R8" s="16"/>
      <c r="S8" s="16"/>
      <c r="T8" s="16"/>
      <c r="U8" s="16"/>
      <c r="V8" s="16"/>
      <c r="W8" s="16"/>
      <c r="X8" s="16"/>
      <c r="Y8" s="16"/>
      <c r="Z8" s="16"/>
      <c r="AA8" s="16"/>
      <c r="AB8" s="16"/>
      <c r="AC8" s="16"/>
      <c r="AD8" s="16"/>
      <c r="AE8" s="16"/>
      <c r="AF8" s="16"/>
      <c r="AG8" s="16"/>
      <c r="AH8" s="16"/>
      <c r="AI8" s="16"/>
      <c r="AJ8" s="16"/>
      <c r="AK8" s="16"/>
      <c r="AL8" s="16"/>
      <c r="AM8" s="16"/>
      <c r="AN8" s="16"/>
      <c r="AO8" s="16"/>
      <c r="AP8" s="16"/>
      <c r="AQ8" s="16"/>
    </row>
    <row r="9" spans="1:43" ht="20.149999999999999" customHeight="1" x14ac:dyDescent="0.25">
      <c r="A9" s="256" t="s">
        <v>61</v>
      </c>
      <c r="B9" s="257"/>
      <c r="C9" s="24"/>
      <c r="D9" s="256" t="s">
        <v>62</v>
      </c>
      <c r="E9" s="257"/>
      <c r="F9" s="252"/>
      <c r="G9" s="252"/>
      <c r="H9" s="253" t="s">
        <v>30</v>
      </c>
      <c r="I9" s="253"/>
      <c r="J9" s="259" t="str">
        <f>IF(A8&gt;0,SUM(M9:AQ9)," ")</f>
        <v xml:space="preserve"> </v>
      </c>
      <c r="K9" s="259"/>
      <c r="L9" s="259"/>
      <c r="M9" s="84" t="s">
        <v>194</v>
      </c>
      <c r="N9" s="84"/>
      <c r="O9" s="85"/>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row>
    <row r="10" spans="1:43" ht="20.149999999999999" customHeight="1" x14ac:dyDescent="0.25">
      <c r="A10" s="254"/>
      <c r="B10" s="255"/>
      <c r="C10" s="255"/>
      <c r="D10" s="255"/>
      <c r="E10" s="255"/>
      <c r="F10" s="255"/>
      <c r="G10" s="255"/>
      <c r="H10" s="255"/>
      <c r="I10" s="255"/>
      <c r="J10" s="258" t="str">
        <f>IF(A10&gt;0,SUM(M10:AQ10)," ")</f>
        <v xml:space="preserve"> </v>
      </c>
      <c r="K10" s="258"/>
      <c r="L10" s="258"/>
      <c r="M10" s="16" t="s">
        <v>194</v>
      </c>
      <c r="N10" s="16" t="s">
        <v>194</v>
      </c>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row>
    <row r="11" spans="1:43" ht="20.149999999999999" customHeight="1" x14ac:dyDescent="0.25">
      <c r="A11" s="256" t="s">
        <v>61</v>
      </c>
      <c r="B11" s="257"/>
      <c r="C11" s="24"/>
      <c r="D11" s="256" t="s">
        <v>62</v>
      </c>
      <c r="E11" s="257"/>
      <c r="F11" s="252"/>
      <c r="G11" s="252"/>
      <c r="H11" s="253" t="s">
        <v>30</v>
      </c>
      <c r="I11" s="253"/>
      <c r="J11" s="259" t="str">
        <f>IF(A10&gt;0,SUM(M11:AQ11)," ")</f>
        <v xml:space="preserve"> </v>
      </c>
      <c r="K11" s="259"/>
      <c r="L11" s="259"/>
      <c r="M11" s="84"/>
      <c r="N11" s="84" t="s">
        <v>194</v>
      </c>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row>
    <row r="12" spans="1:43" ht="20.149999999999999" customHeight="1" x14ac:dyDescent="0.25">
      <c r="A12" s="254"/>
      <c r="B12" s="255"/>
      <c r="C12" s="255"/>
      <c r="D12" s="255"/>
      <c r="E12" s="255"/>
      <c r="F12" s="255"/>
      <c r="G12" s="255"/>
      <c r="H12" s="255"/>
      <c r="I12" s="255"/>
      <c r="J12" s="258" t="str">
        <f>IF(A12&gt;0,SUM(M12:AQ12)," ")</f>
        <v xml:space="preserve"> </v>
      </c>
      <c r="K12" s="258"/>
      <c r="L12" s="258"/>
      <c r="M12" s="71" t="s">
        <v>194</v>
      </c>
      <c r="N12" s="16" t="s">
        <v>194</v>
      </c>
      <c r="O12" s="16" t="s">
        <v>194</v>
      </c>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row>
    <row r="13" spans="1:43" ht="20.149999999999999" customHeight="1" x14ac:dyDescent="0.25">
      <c r="A13" s="256" t="s">
        <v>61</v>
      </c>
      <c r="B13" s="257"/>
      <c r="C13" s="24"/>
      <c r="D13" s="256" t="s">
        <v>62</v>
      </c>
      <c r="E13" s="257"/>
      <c r="F13" s="252"/>
      <c r="G13" s="252"/>
      <c r="H13" s="253" t="s">
        <v>30</v>
      </c>
      <c r="I13" s="253"/>
      <c r="J13" s="259" t="str">
        <f>IF(A12&gt;0,SUM(M13:AQ13)," ")</f>
        <v xml:space="preserve"> </v>
      </c>
      <c r="K13" s="259"/>
      <c r="L13" s="259"/>
      <c r="M13" s="84" t="s">
        <v>194</v>
      </c>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row>
    <row r="14" spans="1:43" ht="20.149999999999999" customHeight="1" x14ac:dyDescent="0.25">
      <c r="A14" s="254"/>
      <c r="B14" s="255"/>
      <c r="C14" s="255"/>
      <c r="D14" s="255"/>
      <c r="E14" s="255"/>
      <c r="F14" s="255"/>
      <c r="G14" s="255"/>
      <c r="H14" s="255"/>
      <c r="I14" s="255"/>
      <c r="J14" s="258" t="str">
        <f>IF(A14&gt;0,SUM(M14:AQ14)," ")</f>
        <v xml:space="preserve"> </v>
      </c>
      <c r="K14" s="258"/>
      <c r="L14" s="258"/>
      <c r="M14" s="16" t="s">
        <v>194</v>
      </c>
      <c r="N14" s="16" t="s">
        <v>194</v>
      </c>
      <c r="O14" s="16" t="s">
        <v>194</v>
      </c>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row>
    <row r="15" spans="1:43" ht="20.149999999999999" customHeight="1" x14ac:dyDescent="0.25">
      <c r="A15" s="256" t="s">
        <v>61</v>
      </c>
      <c r="B15" s="257"/>
      <c r="C15" s="24"/>
      <c r="D15" s="256" t="s">
        <v>62</v>
      </c>
      <c r="E15" s="257"/>
      <c r="F15" s="252"/>
      <c r="G15" s="252"/>
      <c r="H15" s="253" t="s">
        <v>30</v>
      </c>
      <c r="I15" s="253"/>
      <c r="J15" s="259" t="str">
        <f>IF(A14&gt;0,SUM(M15:AQ15)," ")</f>
        <v xml:space="preserve"> </v>
      </c>
      <c r="K15" s="259"/>
      <c r="L15" s="259"/>
      <c r="M15" s="84" t="s">
        <v>194</v>
      </c>
      <c r="N15" s="84" t="s">
        <v>194</v>
      </c>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row>
    <row r="16" spans="1:43" ht="20.149999999999999" customHeight="1" x14ac:dyDescent="0.25">
      <c r="A16" s="254"/>
      <c r="B16" s="255"/>
      <c r="C16" s="255"/>
      <c r="D16" s="255"/>
      <c r="E16" s="255"/>
      <c r="F16" s="255"/>
      <c r="G16" s="255"/>
      <c r="H16" s="255"/>
      <c r="I16" s="255"/>
      <c r="J16" s="258" t="str">
        <f>IF(A16&gt;0,SUM(M16:AQ16)," ")</f>
        <v xml:space="preserve"> </v>
      </c>
      <c r="K16" s="258"/>
      <c r="L16" s="258"/>
      <c r="M16" s="16" t="s">
        <v>194</v>
      </c>
      <c r="N16" s="16" t="s">
        <v>194</v>
      </c>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row>
    <row r="17" spans="1:43" ht="20.149999999999999" customHeight="1" x14ac:dyDescent="0.25">
      <c r="A17" s="256" t="s">
        <v>61</v>
      </c>
      <c r="B17" s="257"/>
      <c r="C17" s="24"/>
      <c r="D17" s="256" t="s">
        <v>62</v>
      </c>
      <c r="E17" s="257"/>
      <c r="F17" s="252"/>
      <c r="G17" s="252"/>
      <c r="H17" s="253" t="s">
        <v>30</v>
      </c>
      <c r="I17" s="253"/>
      <c r="J17" s="259" t="str">
        <f>IF(A16&gt;0,SUM(M17:AQ17)," ")</f>
        <v xml:space="preserve"> </v>
      </c>
      <c r="K17" s="259"/>
      <c r="L17" s="259"/>
      <c r="M17" s="84" t="s">
        <v>194</v>
      </c>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N17" s="84"/>
      <c r="AO17" s="84"/>
      <c r="AP17" s="84"/>
      <c r="AQ17" s="84"/>
    </row>
    <row r="18" spans="1:43" ht="20.149999999999999" customHeight="1" x14ac:dyDescent="0.25">
      <c r="A18" s="254"/>
      <c r="B18" s="255"/>
      <c r="C18" s="255"/>
      <c r="D18" s="255"/>
      <c r="E18" s="255"/>
      <c r="F18" s="255"/>
      <c r="G18" s="255"/>
      <c r="H18" s="255"/>
      <c r="I18" s="255"/>
      <c r="J18" s="258" t="str">
        <f>IF(A18&gt;0,SUM(M18:AQ18)," ")</f>
        <v xml:space="preserve"> </v>
      </c>
      <c r="K18" s="258"/>
      <c r="L18" s="258"/>
      <c r="M18" s="71" t="s">
        <v>194</v>
      </c>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row>
    <row r="19" spans="1:43" ht="20.149999999999999" customHeight="1" x14ac:dyDescent="0.25">
      <c r="A19" s="256" t="s">
        <v>61</v>
      </c>
      <c r="B19" s="257"/>
      <c r="C19" s="24"/>
      <c r="D19" s="256" t="s">
        <v>62</v>
      </c>
      <c r="E19" s="257"/>
      <c r="F19" s="252"/>
      <c r="G19" s="252"/>
      <c r="H19" s="253" t="s">
        <v>30</v>
      </c>
      <c r="I19" s="253"/>
      <c r="J19" s="259" t="str">
        <f>IF(A18&gt;0,SUM(M19:AQ19)," ")</f>
        <v xml:space="preserve"> </v>
      </c>
      <c r="K19" s="259"/>
      <c r="L19" s="259"/>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19" s="84"/>
      <c r="AN19" s="84"/>
      <c r="AO19" s="84"/>
      <c r="AP19" s="84"/>
      <c r="AQ19" s="84"/>
    </row>
    <row r="20" spans="1:43" ht="20.149999999999999" customHeight="1" x14ac:dyDescent="0.25">
      <c r="A20" s="254"/>
      <c r="B20" s="255"/>
      <c r="C20" s="255"/>
      <c r="D20" s="255"/>
      <c r="E20" s="255"/>
      <c r="F20" s="255"/>
      <c r="G20" s="255"/>
      <c r="H20" s="255"/>
      <c r="I20" s="255"/>
      <c r="J20" s="258" t="str">
        <f>IF(A20&gt;0,SUM(M20:AQ20)," ")</f>
        <v xml:space="preserve"> </v>
      </c>
      <c r="K20" s="258"/>
      <c r="L20" s="258"/>
      <c r="M20" s="16" t="s">
        <v>194</v>
      </c>
      <c r="N20" s="16" t="s">
        <v>194</v>
      </c>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row>
    <row r="21" spans="1:43" ht="20.149999999999999" customHeight="1" x14ac:dyDescent="0.25">
      <c r="A21" s="256" t="s">
        <v>61</v>
      </c>
      <c r="B21" s="257"/>
      <c r="C21" s="24"/>
      <c r="D21" s="256" t="s">
        <v>62</v>
      </c>
      <c r="E21" s="257"/>
      <c r="F21" s="252"/>
      <c r="G21" s="252"/>
      <c r="H21" s="253" t="s">
        <v>30</v>
      </c>
      <c r="I21" s="253"/>
      <c r="J21" s="259" t="str">
        <f>IF(A20&gt;0,SUM(M21:AQ21)," ")</f>
        <v xml:space="preserve"> </v>
      </c>
      <c r="K21" s="259"/>
      <c r="L21" s="259"/>
      <c r="M21" s="84"/>
      <c r="N21" s="84" t="s">
        <v>194</v>
      </c>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21" s="84"/>
      <c r="AN21" s="84"/>
      <c r="AO21" s="84"/>
      <c r="AP21" s="84"/>
      <c r="AQ21" s="84"/>
    </row>
    <row r="22" spans="1:43" ht="20.149999999999999" customHeight="1" x14ac:dyDescent="0.25">
      <c r="A22" s="254"/>
      <c r="B22" s="255"/>
      <c r="C22" s="255"/>
      <c r="D22" s="255"/>
      <c r="E22" s="255"/>
      <c r="F22" s="255"/>
      <c r="G22" s="255"/>
      <c r="H22" s="255"/>
      <c r="I22" s="255"/>
      <c r="J22" s="258" t="str">
        <f>IF(A22&gt;0,SUM(M22:AQ22)," ")</f>
        <v xml:space="preserve"> </v>
      </c>
      <c r="K22" s="258"/>
      <c r="L22" s="258"/>
      <c r="M22" s="16"/>
      <c r="N22" s="16" t="s">
        <v>194</v>
      </c>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row>
    <row r="23" spans="1:43" ht="20.149999999999999" customHeight="1" x14ac:dyDescent="0.25">
      <c r="A23" s="256" t="s">
        <v>61</v>
      </c>
      <c r="B23" s="257"/>
      <c r="C23" s="24"/>
      <c r="D23" s="256" t="s">
        <v>62</v>
      </c>
      <c r="E23" s="257"/>
      <c r="F23" s="252"/>
      <c r="G23" s="252"/>
      <c r="H23" s="253" t="s">
        <v>30</v>
      </c>
      <c r="I23" s="253"/>
      <c r="J23" s="259" t="str">
        <f>IF(A22&gt;0,SUM(M23:AQ23)," ")</f>
        <v xml:space="preserve"> </v>
      </c>
      <c r="K23" s="259"/>
      <c r="L23" s="259"/>
      <c r="M23" s="84"/>
      <c r="N23" s="84" t="s">
        <v>194</v>
      </c>
      <c r="O23" s="84"/>
      <c r="P23" s="84"/>
      <c r="Q23" s="84"/>
      <c r="R23" s="84"/>
      <c r="S23" s="84"/>
      <c r="T23" s="84"/>
      <c r="U23" s="84"/>
      <c r="V23" s="84"/>
      <c r="W23" s="84"/>
      <c r="X23" s="84"/>
      <c r="Y23" s="84"/>
      <c r="Z23" s="84"/>
      <c r="AA23" s="84"/>
      <c r="AB23" s="84"/>
      <c r="AC23" s="84"/>
      <c r="AD23" s="84"/>
      <c r="AE23" s="84"/>
      <c r="AF23" s="84"/>
      <c r="AG23" s="84"/>
      <c r="AH23" s="84"/>
      <c r="AI23" s="84"/>
      <c r="AJ23" s="84"/>
      <c r="AK23" s="84"/>
      <c r="AL23" s="84"/>
      <c r="AM23" s="84"/>
      <c r="AN23" s="84"/>
      <c r="AO23" s="84"/>
      <c r="AP23" s="84"/>
      <c r="AQ23" s="84"/>
    </row>
    <row r="24" spans="1:43" ht="20.149999999999999" customHeight="1" x14ac:dyDescent="0.25">
      <c r="A24" s="254"/>
      <c r="B24" s="255"/>
      <c r="C24" s="255"/>
      <c r="D24" s="255"/>
      <c r="E24" s="255"/>
      <c r="F24" s="255"/>
      <c r="G24" s="255"/>
      <c r="H24" s="255"/>
      <c r="I24" s="255"/>
      <c r="J24" s="258" t="str">
        <f>IF(A24&gt;0,SUM(M24:AQ24)," ")</f>
        <v xml:space="preserve"> </v>
      </c>
      <c r="K24" s="258"/>
      <c r="L24" s="258"/>
      <c r="M24" s="16"/>
      <c r="N24" s="16" t="s">
        <v>194</v>
      </c>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row>
    <row r="25" spans="1:43" ht="20.149999999999999" customHeight="1" x14ac:dyDescent="0.25">
      <c r="A25" s="256" t="s">
        <v>61</v>
      </c>
      <c r="B25" s="257"/>
      <c r="C25" s="24"/>
      <c r="D25" s="256" t="s">
        <v>62</v>
      </c>
      <c r="E25" s="257"/>
      <c r="F25" s="252"/>
      <c r="G25" s="252"/>
      <c r="H25" s="253" t="s">
        <v>30</v>
      </c>
      <c r="I25" s="253"/>
      <c r="J25" s="259" t="str">
        <f>IF(A24&gt;0,SUM(M25:AQ25)," ")</f>
        <v xml:space="preserve"> </v>
      </c>
      <c r="K25" s="259"/>
      <c r="L25" s="259"/>
      <c r="M25" s="84"/>
      <c r="N25" s="84" t="s">
        <v>194</v>
      </c>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row>
    <row r="26" spans="1:43" ht="20.149999999999999" customHeight="1" x14ac:dyDescent="0.25">
      <c r="A26" s="254"/>
      <c r="B26" s="255"/>
      <c r="C26" s="255"/>
      <c r="D26" s="255"/>
      <c r="E26" s="255"/>
      <c r="F26" s="255"/>
      <c r="G26" s="255"/>
      <c r="H26" s="255"/>
      <c r="I26" s="255"/>
      <c r="J26" s="258" t="str">
        <f>IF(A26&gt;0,SUM(M26:AQ26)," ")</f>
        <v xml:space="preserve"> </v>
      </c>
      <c r="K26" s="258"/>
      <c r="L26" s="258"/>
      <c r="M26" s="16"/>
      <c r="N26" s="16" t="s">
        <v>194</v>
      </c>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row>
    <row r="27" spans="1:43" ht="20.149999999999999" customHeight="1" x14ac:dyDescent="0.25">
      <c r="A27" s="256" t="s">
        <v>61</v>
      </c>
      <c r="B27" s="257"/>
      <c r="C27" s="24"/>
      <c r="D27" s="256" t="s">
        <v>62</v>
      </c>
      <c r="E27" s="257"/>
      <c r="F27" s="252"/>
      <c r="G27" s="252"/>
      <c r="H27" s="253" t="s">
        <v>30</v>
      </c>
      <c r="I27" s="253"/>
      <c r="J27" s="259" t="str">
        <f>IF(A26&gt;0,SUM(M27:AQ27)," ")</f>
        <v xml:space="preserve"> </v>
      </c>
      <c r="K27" s="259"/>
      <c r="L27" s="259"/>
      <c r="M27" s="84"/>
      <c r="N27" s="84" t="s">
        <v>194</v>
      </c>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4"/>
      <c r="AN27" s="84"/>
      <c r="AO27" s="84"/>
      <c r="AP27" s="84"/>
      <c r="AQ27" s="84"/>
    </row>
    <row r="28" spans="1:43" ht="20.149999999999999" customHeight="1" x14ac:dyDescent="0.25">
      <c r="A28" s="254"/>
      <c r="B28" s="255"/>
      <c r="C28" s="255"/>
      <c r="D28" s="255"/>
      <c r="E28" s="255"/>
      <c r="F28" s="255"/>
      <c r="G28" s="255"/>
      <c r="H28" s="255"/>
      <c r="I28" s="255"/>
      <c r="J28" s="258" t="str">
        <f>IF(A28&gt;0,SUM(M28:AQ28)," ")</f>
        <v xml:space="preserve"> </v>
      </c>
      <c r="K28" s="258"/>
      <c r="L28" s="258"/>
      <c r="M28" s="16"/>
      <c r="N28" s="16" t="s">
        <v>194</v>
      </c>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row>
    <row r="29" spans="1:43" ht="20.149999999999999" customHeight="1" x14ac:dyDescent="0.25">
      <c r="A29" s="256" t="s">
        <v>61</v>
      </c>
      <c r="B29" s="257"/>
      <c r="C29" s="24"/>
      <c r="D29" s="256" t="s">
        <v>62</v>
      </c>
      <c r="E29" s="257"/>
      <c r="F29" s="252"/>
      <c r="G29" s="252"/>
      <c r="H29" s="253" t="s">
        <v>30</v>
      </c>
      <c r="I29" s="253"/>
      <c r="J29" s="259" t="str">
        <f>IF(A28&gt;0,SUM(M29:AQ29)," ")</f>
        <v xml:space="preserve"> </v>
      </c>
      <c r="K29" s="259"/>
      <c r="L29" s="259"/>
      <c r="M29" s="84"/>
      <c r="N29" s="84" t="s">
        <v>194</v>
      </c>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M29" s="84"/>
      <c r="AN29" s="84"/>
      <c r="AO29" s="84"/>
      <c r="AP29" s="84"/>
      <c r="AQ29" s="84"/>
    </row>
    <row r="30" spans="1:43" ht="20.149999999999999" customHeight="1" x14ac:dyDescent="0.25">
      <c r="A30" s="254"/>
      <c r="B30" s="255"/>
      <c r="C30" s="255"/>
      <c r="D30" s="255"/>
      <c r="E30" s="255"/>
      <c r="F30" s="255"/>
      <c r="G30" s="255"/>
      <c r="H30" s="255"/>
      <c r="I30" s="255"/>
      <c r="J30" s="258" t="str">
        <f>IF(A30&gt;0,SUM(M30:AQ30)," ")</f>
        <v xml:space="preserve"> </v>
      </c>
      <c r="K30" s="258"/>
      <c r="L30" s="258"/>
      <c r="M30" s="16"/>
      <c r="N30" s="16" t="s">
        <v>194</v>
      </c>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row>
    <row r="31" spans="1:43" ht="20.149999999999999" customHeight="1" x14ac:dyDescent="0.25">
      <c r="A31" s="256" t="s">
        <v>61</v>
      </c>
      <c r="B31" s="257"/>
      <c r="C31" s="24"/>
      <c r="D31" s="256" t="s">
        <v>62</v>
      </c>
      <c r="E31" s="257"/>
      <c r="F31" s="252"/>
      <c r="G31" s="252"/>
      <c r="H31" s="253" t="s">
        <v>30</v>
      </c>
      <c r="I31" s="253"/>
      <c r="J31" s="259" t="str">
        <f>IF(A30&gt;0,SUM(M31:AQ31)," ")</f>
        <v xml:space="preserve"> </v>
      </c>
      <c r="K31" s="259"/>
      <c r="L31" s="259"/>
      <c r="M31" s="84"/>
      <c r="N31" s="84" t="s">
        <v>194</v>
      </c>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row>
    <row r="32" spans="1:43" ht="20.149999999999999" customHeight="1" x14ac:dyDescent="0.25">
      <c r="A32" s="254"/>
      <c r="B32" s="255"/>
      <c r="C32" s="255"/>
      <c r="D32" s="255"/>
      <c r="E32" s="255"/>
      <c r="F32" s="255"/>
      <c r="G32" s="255"/>
      <c r="H32" s="255"/>
      <c r="I32" s="255"/>
      <c r="J32" s="258" t="str">
        <f>IF(A32&gt;0,SUM(M32:AQ32)," ")</f>
        <v xml:space="preserve"> </v>
      </c>
      <c r="K32" s="258"/>
      <c r="L32" s="258"/>
      <c r="M32" s="16"/>
      <c r="N32" s="16" t="s">
        <v>194</v>
      </c>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row>
    <row r="33" spans="1:43" ht="20.149999999999999" customHeight="1" x14ac:dyDescent="0.25">
      <c r="A33" s="256" t="s">
        <v>61</v>
      </c>
      <c r="B33" s="257"/>
      <c r="C33" s="24"/>
      <c r="D33" s="256" t="s">
        <v>62</v>
      </c>
      <c r="E33" s="257"/>
      <c r="F33" s="252"/>
      <c r="G33" s="252"/>
      <c r="H33" s="253" t="s">
        <v>30</v>
      </c>
      <c r="I33" s="253"/>
      <c r="J33" s="259" t="str">
        <f>IF(A32&gt;0,SUM(M33:AQ33)," ")</f>
        <v xml:space="preserve"> </v>
      </c>
      <c r="K33" s="259"/>
      <c r="L33" s="259"/>
      <c r="M33" s="84"/>
      <c r="N33" s="84" t="s">
        <v>194</v>
      </c>
      <c r="O33" s="84"/>
      <c r="P33" s="84"/>
      <c r="Q33" s="84"/>
      <c r="R33" s="84"/>
      <c r="S33" s="84"/>
      <c r="T33" s="84"/>
      <c r="U33" s="84"/>
      <c r="V33" s="84"/>
      <c r="W33" s="84"/>
      <c r="X33" s="84"/>
      <c r="Y33" s="84"/>
      <c r="Z33" s="84"/>
      <c r="AA33" s="84"/>
      <c r="AB33" s="84"/>
      <c r="AC33" s="84"/>
      <c r="AD33" s="84"/>
      <c r="AE33" s="84"/>
      <c r="AF33" s="84"/>
      <c r="AG33" s="84"/>
      <c r="AH33" s="84"/>
      <c r="AI33" s="84"/>
      <c r="AJ33" s="84"/>
      <c r="AK33" s="84"/>
      <c r="AL33" s="84"/>
      <c r="AM33" s="84"/>
      <c r="AN33" s="84"/>
      <c r="AO33" s="84"/>
      <c r="AP33" s="84"/>
      <c r="AQ33" s="84"/>
    </row>
    <row r="34" spans="1:43" ht="20.149999999999999" customHeight="1" x14ac:dyDescent="0.25">
      <c r="A34" s="254"/>
      <c r="B34" s="255"/>
      <c r="C34" s="255"/>
      <c r="D34" s="255"/>
      <c r="E34" s="255"/>
      <c r="F34" s="255"/>
      <c r="G34" s="255"/>
      <c r="H34" s="255"/>
      <c r="I34" s="255"/>
      <c r="J34" s="258" t="str">
        <f>IF(A34&gt;0,SUM(M34:AQ34)," ")</f>
        <v xml:space="preserve"> </v>
      </c>
      <c r="K34" s="258"/>
      <c r="L34" s="258"/>
      <c r="M34" s="16"/>
      <c r="N34" s="16" t="s">
        <v>194</v>
      </c>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row>
    <row r="35" spans="1:43" ht="20.149999999999999" customHeight="1" x14ac:dyDescent="0.25">
      <c r="A35" s="256" t="s">
        <v>61</v>
      </c>
      <c r="B35" s="257"/>
      <c r="C35" s="24"/>
      <c r="D35" s="256" t="s">
        <v>62</v>
      </c>
      <c r="E35" s="257"/>
      <c r="F35" s="252"/>
      <c r="G35" s="252"/>
      <c r="H35" s="253" t="s">
        <v>30</v>
      </c>
      <c r="I35" s="253"/>
      <c r="J35" s="259" t="str">
        <f>IF(A34&gt;0,SUM(M35:AQ35)," ")</f>
        <v xml:space="preserve"> </v>
      </c>
      <c r="K35" s="259"/>
      <c r="L35" s="259"/>
      <c r="M35" s="84"/>
      <c r="N35" s="84" t="s">
        <v>194</v>
      </c>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row>
    <row r="36" spans="1:43" ht="20.149999999999999" customHeight="1" x14ac:dyDescent="0.25">
      <c r="A36" s="254"/>
      <c r="B36" s="255"/>
      <c r="C36" s="255"/>
      <c r="D36" s="255"/>
      <c r="E36" s="255"/>
      <c r="F36" s="255"/>
      <c r="G36" s="255"/>
      <c r="H36" s="255"/>
      <c r="I36" s="255"/>
      <c r="J36" s="258" t="str">
        <f>IF(A36&gt;0,SUM(M36:AQ36)," ")</f>
        <v xml:space="preserve"> </v>
      </c>
      <c r="K36" s="258"/>
      <c r="L36" s="258"/>
      <c r="M36" s="16"/>
      <c r="N36" s="16" t="s">
        <v>194</v>
      </c>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row>
    <row r="37" spans="1:43" ht="20.149999999999999" customHeight="1" x14ac:dyDescent="0.25">
      <c r="A37" s="256" t="s">
        <v>61</v>
      </c>
      <c r="B37" s="257"/>
      <c r="C37" s="24"/>
      <c r="D37" s="256" t="s">
        <v>62</v>
      </c>
      <c r="E37" s="257"/>
      <c r="F37" s="252"/>
      <c r="G37" s="252"/>
      <c r="H37" s="253" t="s">
        <v>30</v>
      </c>
      <c r="I37" s="253"/>
      <c r="J37" s="259" t="str">
        <f>IF(A36&gt;0,SUM(M37:AQ37)," ")</f>
        <v xml:space="preserve"> </v>
      </c>
      <c r="K37" s="259"/>
      <c r="L37" s="259"/>
      <c r="M37" s="84"/>
      <c r="N37" s="84" t="s">
        <v>194</v>
      </c>
      <c r="O37" s="84"/>
      <c r="P37" s="84"/>
      <c r="Q37" s="84"/>
      <c r="R37" s="84"/>
      <c r="S37" s="84"/>
      <c r="T37" s="84"/>
      <c r="U37" s="84"/>
      <c r="V37" s="84"/>
      <c r="W37" s="84"/>
      <c r="X37" s="84"/>
      <c r="Y37" s="84"/>
      <c r="Z37" s="84"/>
      <c r="AA37" s="84"/>
      <c r="AB37" s="84"/>
      <c r="AC37" s="84"/>
      <c r="AD37" s="84"/>
      <c r="AE37" s="84"/>
      <c r="AF37" s="84"/>
      <c r="AG37" s="84"/>
      <c r="AH37" s="84"/>
      <c r="AI37" s="84"/>
      <c r="AJ37" s="84"/>
      <c r="AK37" s="84"/>
      <c r="AL37" s="84"/>
      <c r="AM37" s="84"/>
      <c r="AN37" s="84"/>
      <c r="AO37" s="84"/>
      <c r="AP37" s="84"/>
      <c r="AQ37" s="84"/>
    </row>
    <row r="38" spans="1:43" ht="20.149999999999999" customHeight="1" x14ac:dyDescent="0.25">
      <c r="A38" s="254"/>
      <c r="B38" s="255"/>
      <c r="C38" s="255"/>
      <c r="D38" s="255"/>
      <c r="E38" s="255"/>
      <c r="F38" s="255"/>
      <c r="G38" s="255"/>
      <c r="H38" s="255"/>
      <c r="I38" s="255"/>
      <c r="J38" s="258" t="str">
        <f>IF(A38&gt;0,SUM(M38:AQ38)," ")</f>
        <v xml:space="preserve"> </v>
      </c>
      <c r="K38" s="258"/>
      <c r="L38" s="258"/>
      <c r="M38" s="16"/>
      <c r="N38" s="16" t="s">
        <v>194</v>
      </c>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row>
    <row r="39" spans="1:43" ht="20.149999999999999" customHeight="1" x14ac:dyDescent="0.25">
      <c r="A39" s="256" t="s">
        <v>61</v>
      </c>
      <c r="B39" s="257"/>
      <c r="C39" s="24"/>
      <c r="D39" s="256" t="s">
        <v>62</v>
      </c>
      <c r="E39" s="257"/>
      <c r="F39" s="252"/>
      <c r="G39" s="252"/>
      <c r="H39" s="253" t="s">
        <v>30</v>
      </c>
      <c r="I39" s="253"/>
      <c r="J39" s="259" t="str">
        <f>IF(A38&gt;0,SUM(M39:AQ39)," ")</f>
        <v xml:space="preserve"> </v>
      </c>
      <c r="K39" s="259"/>
      <c r="L39" s="259"/>
      <c r="M39" s="84"/>
      <c r="N39" s="84" t="s">
        <v>194</v>
      </c>
      <c r="O39" s="84"/>
      <c r="P39" s="84"/>
      <c r="Q39" s="84"/>
      <c r="R39" s="84"/>
      <c r="S39" s="84"/>
      <c r="T39" s="84"/>
      <c r="U39" s="84"/>
      <c r="V39" s="84"/>
      <c r="W39" s="84"/>
      <c r="X39" s="84"/>
      <c r="Y39" s="84"/>
      <c r="Z39" s="84"/>
      <c r="AA39" s="84"/>
      <c r="AB39" s="84"/>
      <c r="AC39" s="84"/>
      <c r="AD39" s="84"/>
      <c r="AE39" s="84"/>
      <c r="AF39" s="84"/>
      <c r="AG39" s="84"/>
      <c r="AH39" s="84"/>
      <c r="AI39" s="84"/>
      <c r="AJ39" s="84"/>
      <c r="AK39" s="84"/>
      <c r="AL39" s="84"/>
      <c r="AM39" s="84"/>
      <c r="AN39" s="84"/>
      <c r="AO39" s="84"/>
      <c r="AP39" s="84"/>
      <c r="AQ39" s="84"/>
    </row>
    <row r="40" spans="1:43" ht="20.149999999999999" customHeight="1" x14ac:dyDescent="0.25">
      <c r="A40" s="254"/>
      <c r="B40" s="255"/>
      <c r="C40" s="255"/>
      <c r="D40" s="255"/>
      <c r="E40" s="255"/>
      <c r="F40" s="255"/>
      <c r="G40" s="255"/>
      <c r="H40" s="255"/>
      <c r="I40" s="255"/>
      <c r="J40" s="258" t="str">
        <f>IF(A40&gt;0,SUM(M40:AQ40)," ")</f>
        <v xml:space="preserve"> </v>
      </c>
      <c r="K40" s="258"/>
      <c r="L40" s="258"/>
      <c r="M40" s="16"/>
      <c r="N40" s="16" t="s">
        <v>194</v>
      </c>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row>
    <row r="41" spans="1:43" ht="20.149999999999999" customHeight="1" x14ac:dyDescent="0.25">
      <c r="A41" s="256" t="s">
        <v>61</v>
      </c>
      <c r="B41" s="257"/>
      <c r="C41" s="24"/>
      <c r="D41" s="256" t="s">
        <v>62</v>
      </c>
      <c r="E41" s="257"/>
      <c r="F41" s="252"/>
      <c r="G41" s="252"/>
      <c r="H41" s="253" t="s">
        <v>30</v>
      </c>
      <c r="I41" s="253"/>
      <c r="J41" s="259" t="str">
        <f>IF(A40&gt;0,SUM(M41:AQ41)," ")</f>
        <v xml:space="preserve"> </v>
      </c>
      <c r="K41" s="259"/>
      <c r="L41" s="259"/>
      <c r="M41" s="84"/>
      <c r="N41" s="84" t="s">
        <v>194</v>
      </c>
      <c r="O41" s="84"/>
      <c r="P41" s="84"/>
      <c r="Q41" s="84"/>
      <c r="R41" s="84"/>
      <c r="S41" s="84"/>
      <c r="T41" s="84"/>
      <c r="U41" s="84"/>
      <c r="V41" s="84"/>
      <c r="W41" s="84"/>
      <c r="X41" s="84"/>
      <c r="Y41" s="84"/>
      <c r="Z41" s="84"/>
      <c r="AA41" s="84"/>
      <c r="AB41" s="84"/>
      <c r="AC41" s="84"/>
      <c r="AD41" s="84"/>
      <c r="AE41" s="84"/>
      <c r="AF41" s="84"/>
      <c r="AG41" s="84"/>
      <c r="AH41" s="84"/>
      <c r="AI41" s="84"/>
      <c r="AJ41" s="84"/>
      <c r="AK41" s="84"/>
      <c r="AL41" s="84"/>
      <c r="AM41" s="84"/>
      <c r="AN41" s="84"/>
      <c r="AO41" s="84"/>
      <c r="AP41" s="84"/>
      <c r="AQ41" s="84"/>
    </row>
    <row r="42" spans="1:43" ht="20.149999999999999" customHeight="1" x14ac:dyDescent="0.25">
      <c r="A42" s="254"/>
      <c r="B42" s="255"/>
      <c r="C42" s="255"/>
      <c r="D42" s="255"/>
      <c r="E42" s="255"/>
      <c r="F42" s="255"/>
      <c r="G42" s="255"/>
      <c r="H42" s="255"/>
      <c r="I42" s="255"/>
      <c r="J42" s="258" t="str">
        <f>IF(A42&gt;0,SUM(M42:AQ42)," ")</f>
        <v xml:space="preserve"> </v>
      </c>
      <c r="K42" s="258"/>
      <c r="L42" s="258"/>
      <c r="M42" s="16"/>
      <c r="N42" s="16" t="s">
        <v>194</v>
      </c>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row>
    <row r="43" spans="1:43" ht="20.149999999999999" customHeight="1" x14ac:dyDescent="0.25">
      <c r="A43" s="256" t="s">
        <v>61</v>
      </c>
      <c r="B43" s="257"/>
      <c r="C43" s="24"/>
      <c r="D43" s="256" t="s">
        <v>62</v>
      </c>
      <c r="E43" s="257"/>
      <c r="F43" s="252"/>
      <c r="G43" s="252"/>
      <c r="H43" s="253" t="s">
        <v>30</v>
      </c>
      <c r="I43" s="253"/>
      <c r="J43" s="259" t="str">
        <f>IF(A42&gt;0,SUM(M43:AQ43)," ")</f>
        <v xml:space="preserve"> </v>
      </c>
      <c r="K43" s="259"/>
      <c r="L43" s="259"/>
      <c r="M43" s="84"/>
      <c r="N43" s="84" t="s">
        <v>194</v>
      </c>
      <c r="O43" s="84"/>
      <c r="P43" s="84"/>
      <c r="Q43" s="84"/>
      <c r="R43" s="84"/>
      <c r="S43" s="84"/>
      <c r="T43" s="84"/>
      <c r="U43" s="84"/>
      <c r="V43" s="84"/>
      <c r="W43" s="84"/>
      <c r="X43" s="84"/>
      <c r="Y43" s="84"/>
      <c r="Z43" s="84"/>
      <c r="AA43" s="84"/>
      <c r="AB43" s="84"/>
      <c r="AC43" s="84"/>
      <c r="AD43" s="84"/>
      <c r="AE43" s="84"/>
      <c r="AF43" s="84"/>
      <c r="AG43" s="84"/>
      <c r="AH43" s="84"/>
      <c r="AI43" s="84"/>
      <c r="AJ43" s="84"/>
      <c r="AK43" s="84"/>
      <c r="AL43" s="84"/>
      <c r="AM43" s="84"/>
      <c r="AN43" s="84"/>
      <c r="AO43" s="84"/>
      <c r="AP43" s="84"/>
      <c r="AQ43" s="84"/>
    </row>
    <row r="44" spans="1:43" ht="20.149999999999999" customHeight="1" x14ac:dyDescent="0.25">
      <c r="A44" s="254"/>
      <c r="B44" s="255"/>
      <c r="C44" s="255"/>
      <c r="D44" s="255"/>
      <c r="E44" s="255"/>
      <c r="F44" s="255"/>
      <c r="G44" s="255"/>
      <c r="H44" s="255"/>
      <c r="I44" s="255"/>
      <c r="J44" s="258" t="str">
        <f>IF(A44&gt;0,SUM(M44:AQ44)," ")</f>
        <v xml:space="preserve"> </v>
      </c>
      <c r="K44" s="258"/>
      <c r="L44" s="258"/>
      <c r="M44" s="16"/>
      <c r="N44" s="16" t="s">
        <v>194</v>
      </c>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row>
    <row r="45" spans="1:43" ht="20.149999999999999" customHeight="1" x14ac:dyDescent="0.25">
      <c r="A45" s="256" t="s">
        <v>61</v>
      </c>
      <c r="B45" s="257"/>
      <c r="C45" s="24"/>
      <c r="D45" s="256" t="s">
        <v>62</v>
      </c>
      <c r="E45" s="257"/>
      <c r="F45" s="252"/>
      <c r="G45" s="252"/>
      <c r="H45" s="253" t="s">
        <v>30</v>
      </c>
      <c r="I45" s="253"/>
      <c r="J45" s="259" t="str">
        <f>IF(A44&gt;0,SUM(M45:AQ45)," ")</f>
        <v xml:space="preserve"> </v>
      </c>
      <c r="K45" s="259"/>
      <c r="L45" s="259"/>
      <c r="M45" s="84"/>
      <c r="N45" s="84" t="s">
        <v>194</v>
      </c>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row>
    <row r="46" spans="1:43" ht="20.149999999999999" customHeight="1" x14ac:dyDescent="0.25">
      <c r="A46" s="254"/>
      <c r="B46" s="255"/>
      <c r="C46" s="255"/>
      <c r="D46" s="255"/>
      <c r="E46" s="255"/>
      <c r="F46" s="255"/>
      <c r="G46" s="255"/>
      <c r="H46" s="255"/>
      <c r="I46" s="255"/>
      <c r="J46" s="258" t="str">
        <f>IF(A46&gt;0,SUM(M46:AQ46)," ")</f>
        <v xml:space="preserve"> </v>
      </c>
      <c r="K46" s="258"/>
      <c r="L46" s="258"/>
      <c r="M46" s="16"/>
      <c r="N46" s="16" t="s">
        <v>194</v>
      </c>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row>
    <row r="47" spans="1:43" ht="20.149999999999999" customHeight="1" x14ac:dyDescent="0.25">
      <c r="A47" s="256" t="s">
        <v>61</v>
      </c>
      <c r="B47" s="257"/>
      <c r="C47" s="24"/>
      <c r="D47" s="256" t="s">
        <v>62</v>
      </c>
      <c r="E47" s="257"/>
      <c r="F47" s="252"/>
      <c r="G47" s="252"/>
      <c r="H47" s="253" t="s">
        <v>30</v>
      </c>
      <c r="I47" s="253"/>
      <c r="J47" s="259" t="str">
        <f>IF(A46&gt;0,SUM(M47:AQ47)," ")</f>
        <v xml:space="preserve"> </v>
      </c>
      <c r="K47" s="259"/>
      <c r="L47" s="259"/>
      <c r="M47" s="84"/>
      <c r="N47" s="84" t="s">
        <v>194</v>
      </c>
      <c r="O47" s="84"/>
      <c r="P47" s="84"/>
      <c r="Q47" s="84"/>
      <c r="R47" s="84"/>
      <c r="S47" s="84"/>
      <c r="T47" s="84"/>
      <c r="U47" s="84"/>
      <c r="V47" s="84"/>
      <c r="W47" s="84"/>
      <c r="X47" s="84"/>
      <c r="Y47" s="84"/>
      <c r="Z47" s="84"/>
      <c r="AA47" s="84"/>
      <c r="AB47" s="84"/>
      <c r="AC47" s="84"/>
      <c r="AD47" s="84"/>
      <c r="AE47" s="84"/>
      <c r="AF47" s="84"/>
      <c r="AG47" s="84"/>
      <c r="AH47" s="84"/>
      <c r="AI47" s="84"/>
      <c r="AJ47" s="84"/>
      <c r="AK47" s="84"/>
      <c r="AL47" s="84"/>
      <c r="AM47" s="84"/>
      <c r="AN47" s="84"/>
      <c r="AO47" s="84"/>
      <c r="AP47" s="84"/>
      <c r="AQ47" s="84"/>
    </row>
    <row r="48" spans="1:43" ht="20.149999999999999" customHeight="1" x14ac:dyDescent="0.25">
      <c r="A48" s="254"/>
      <c r="B48" s="255"/>
      <c r="C48" s="255"/>
      <c r="D48" s="255"/>
      <c r="E48" s="255"/>
      <c r="F48" s="255"/>
      <c r="G48" s="255"/>
      <c r="H48" s="255"/>
      <c r="I48" s="255"/>
      <c r="J48" s="258" t="str">
        <f>IF(A48&gt;0,SUM(M48:AQ48)," ")</f>
        <v xml:space="preserve"> </v>
      </c>
      <c r="K48" s="258"/>
      <c r="L48" s="258"/>
      <c r="M48" s="16"/>
      <c r="N48" s="16" t="s">
        <v>194</v>
      </c>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row>
    <row r="49" spans="1:43" ht="20.149999999999999" customHeight="1" x14ac:dyDescent="0.25">
      <c r="A49" s="256" t="s">
        <v>61</v>
      </c>
      <c r="B49" s="257"/>
      <c r="C49" s="24"/>
      <c r="D49" s="256" t="s">
        <v>62</v>
      </c>
      <c r="E49" s="257"/>
      <c r="F49" s="252"/>
      <c r="G49" s="252"/>
      <c r="H49" s="253" t="s">
        <v>30</v>
      </c>
      <c r="I49" s="253"/>
      <c r="J49" s="259" t="str">
        <f>IF(A48&gt;0,SUM(M49:AQ49)," ")</f>
        <v xml:space="preserve"> </v>
      </c>
      <c r="K49" s="259"/>
      <c r="L49" s="259"/>
      <c r="M49" s="84"/>
      <c r="N49" s="84" t="s">
        <v>194</v>
      </c>
      <c r="O49" s="84"/>
      <c r="P49" s="84"/>
      <c r="Q49" s="84"/>
      <c r="R49" s="84"/>
      <c r="S49" s="84"/>
      <c r="T49" s="84"/>
      <c r="U49" s="84"/>
      <c r="V49" s="84"/>
      <c r="W49" s="84"/>
      <c r="X49" s="84"/>
      <c r="Y49" s="84"/>
      <c r="Z49" s="84"/>
      <c r="AA49" s="84"/>
      <c r="AB49" s="84"/>
      <c r="AC49" s="84"/>
      <c r="AD49" s="84"/>
      <c r="AE49" s="84"/>
      <c r="AF49" s="84"/>
      <c r="AG49" s="84"/>
      <c r="AH49" s="84"/>
      <c r="AI49" s="84"/>
      <c r="AJ49" s="84"/>
      <c r="AK49" s="84"/>
      <c r="AL49" s="84"/>
      <c r="AM49" s="84"/>
      <c r="AN49" s="84"/>
      <c r="AO49" s="84"/>
      <c r="AP49" s="84"/>
      <c r="AQ49" s="84"/>
    </row>
    <row r="50" spans="1:43" ht="20.149999999999999" customHeight="1" x14ac:dyDescent="0.25">
      <c r="A50" s="255"/>
      <c r="B50" s="255"/>
      <c r="C50" s="255"/>
      <c r="D50" s="255"/>
      <c r="E50" s="255"/>
      <c r="F50" s="255"/>
      <c r="G50" s="255"/>
      <c r="H50" s="255"/>
      <c r="I50" s="255"/>
      <c r="J50" s="258" t="str">
        <f>IF(A50&gt;0,SUM(M50:AQ50)," ")</f>
        <v xml:space="preserve"> </v>
      </c>
      <c r="K50" s="258"/>
      <c r="L50" s="258"/>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row>
    <row r="51" spans="1:43" ht="20.149999999999999" customHeight="1" x14ac:dyDescent="0.25">
      <c r="A51" s="256" t="s">
        <v>61</v>
      </c>
      <c r="B51" s="257"/>
      <c r="C51" s="24"/>
      <c r="D51" s="256" t="s">
        <v>62</v>
      </c>
      <c r="E51" s="257"/>
      <c r="F51" s="252"/>
      <c r="G51" s="252"/>
      <c r="H51" s="253" t="s">
        <v>30</v>
      </c>
      <c r="I51" s="253"/>
      <c r="J51" s="259" t="str">
        <f>IF(A50&gt;0,SUM(M51:AQ51)," ")</f>
        <v xml:space="preserve"> </v>
      </c>
      <c r="K51" s="259"/>
      <c r="L51" s="259"/>
      <c r="M51" s="84"/>
      <c r="N51" s="84" t="s">
        <v>194</v>
      </c>
      <c r="O51" s="84"/>
      <c r="P51" s="84"/>
      <c r="Q51" s="84"/>
      <c r="R51" s="84"/>
      <c r="S51" s="84"/>
      <c r="T51" s="84"/>
      <c r="U51" s="84"/>
      <c r="V51" s="84"/>
      <c r="W51" s="84"/>
      <c r="X51" s="84"/>
      <c r="Y51" s="84"/>
      <c r="Z51" s="84"/>
      <c r="AA51" s="84"/>
      <c r="AB51" s="84"/>
      <c r="AC51" s="84"/>
      <c r="AD51" s="84"/>
      <c r="AE51" s="84"/>
      <c r="AF51" s="84"/>
      <c r="AG51" s="84"/>
      <c r="AH51" s="84"/>
      <c r="AI51" s="84"/>
      <c r="AJ51" s="84"/>
      <c r="AK51" s="84"/>
      <c r="AL51" s="84"/>
      <c r="AM51" s="84"/>
      <c r="AN51" s="84"/>
      <c r="AO51" s="84"/>
      <c r="AP51" s="84"/>
      <c r="AQ51" s="84"/>
    </row>
    <row r="52" spans="1:43" ht="20.149999999999999" hidden="1" customHeight="1" x14ac:dyDescent="0.25">
      <c r="A52" s="255"/>
      <c r="B52" s="255"/>
      <c r="C52" s="255"/>
      <c r="D52" s="255"/>
      <c r="E52" s="255"/>
      <c r="F52" s="255"/>
      <c r="G52" s="255"/>
      <c r="H52" s="255"/>
      <c r="I52" s="255"/>
      <c r="J52" s="258" t="str">
        <f>IF(A52&gt;0,SUM(M52:AQ52)," ")</f>
        <v xml:space="preserve"> </v>
      </c>
      <c r="K52" s="258"/>
      <c r="L52" s="258"/>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row>
    <row r="53" spans="1:43" ht="20.149999999999999" hidden="1" customHeight="1" x14ac:dyDescent="0.25">
      <c r="A53" s="256" t="s">
        <v>61</v>
      </c>
      <c r="B53" s="257"/>
      <c r="C53" s="24"/>
      <c r="D53" s="256" t="s">
        <v>62</v>
      </c>
      <c r="E53" s="257"/>
      <c r="F53" s="252"/>
      <c r="G53" s="252"/>
      <c r="H53" s="270" t="s">
        <v>30</v>
      </c>
      <c r="I53" s="270"/>
      <c r="J53" s="269" t="str">
        <f>IF(A52&gt;0,SUM(M53:AQ53)," ")</f>
        <v xml:space="preserve"> </v>
      </c>
      <c r="K53" s="269"/>
      <c r="L53" s="269"/>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row>
  </sheetData>
  <sheetProtection password="D4F4" sheet="1" selectLockedCells="1"/>
  <mergeCells count="177">
    <mergeCell ref="J53:L53"/>
    <mergeCell ref="J51:L51"/>
    <mergeCell ref="J52:L52"/>
    <mergeCell ref="A53:B53"/>
    <mergeCell ref="A51:B51"/>
    <mergeCell ref="D51:E51"/>
    <mergeCell ref="D53:E53"/>
    <mergeCell ref="F53:G53"/>
    <mergeCell ref="H53:I53"/>
    <mergeCell ref="A52:I52"/>
    <mergeCell ref="F51:G51"/>
    <mergeCell ref="H51:I51"/>
    <mergeCell ref="J47:L47"/>
    <mergeCell ref="J48:L48"/>
    <mergeCell ref="A47:B47"/>
    <mergeCell ref="D47:E47"/>
    <mergeCell ref="F47:G47"/>
    <mergeCell ref="H47:I47"/>
    <mergeCell ref="A48:I48"/>
    <mergeCell ref="J49:L49"/>
    <mergeCell ref="J50:L50"/>
    <mergeCell ref="A49:B49"/>
    <mergeCell ref="D49:E49"/>
    <mergeCell ref="F49:G49"/>
    <mergeCell ref="H49:I49"/>
    <mergeCell ref="A50:I50"/>
    <mergeCell ref="J43:L43"/>
    <mergeCell ref="J44:L44"/>
    <mergeCell ref="A43:B43"/>
    <mergeCell ref="D43:E43"/>
    <mergeCell ref="F43:G43"/>
    <mergeCell ref="H43:I43"/>
    <mergeCell ref="A44:I44"/>
    <mergeCell ref="J45:L45"/>
    <mergeCell ref="J46:L46"/>
    <mergeCell ref="A45:B45"/>
    <mergeCell ref="D45:E45"/>
    <mergeCell ref="F45:G45"/>
    <mergeCell ref="H45:I45"/>
    <mergeCell ref="A46:I46"/>
    <mergeCell ref="J39:L39"/>
    <mergeCell ref="J40:L40"/>
    <mergeCell ref="A39:B39"/>
    <mergeCell ref="D39:E39"/>
    <mergeCell ref="F39:G39"/>
    <mergeCell ref="H39:I39"/>
    <mergeCell ref="A40:I40"/>
    <mergeCell ref="J41:L41"/>
    <mergeCell ref="J42:L42"/>
    <mergeCell ref="A41:B41"/>
    <mergeCell ref="D41:E41"/>
    <mergeCell ref="F41:G41"/>
    <mergeCell ref="H41:I41"/>
    <mergeCell ref="A42:I42"/>
    <mergeCell ref="J35:L35"/>
    <mergeCell ref="J36:L36"/>
    <mergeCell ref="A35:B35"/>
    <mergeCell ref="D35:E35"/>
    <mergeCell ref="F35:G35"/>
    <mergeCell ref="H35:I35"/>
    <mergeCell ref="A36:I36"/>
    <mergeCell ref="J37:L37"/>
    <mergeCell ref="J38:L38"/>
    <mergeCell ref="A37:B37"/>
    <mergeCell ref="D37:E37"/>
    <mergeCell ref="F37:G37"/>
    <mergeCell ref="H37:I37"/>
    <mergeCell ref="A38:I38"/>
    <mergeCell ref="J31:L31"/>
    <mergeCell ref="J32:L32"/>
    <mergeCell ref="A31:B31"/>
    <mergeCell ref="D31:E31"/>
    <mergeCell ref="F31:G31"/>
    <mergeCell ref="H31:I31"/>
    <mergeCell ref="A32:I32"/>
    <mergeCell ref="J33:L33"/>
    <mergeCell ref="J34:L34"/>
    <mergeCell ref="A33:B33"/>
    <mergeCell ref="D33:E33"/>
    <mergeCell ref="F33:G33"/>
    <mergeCell ref="H33:I33"/>
    <mergeCell ref="A34:I34"/>
    <mergeCell ref="J27:L27"/>
    <mergeCell ref="J28:L28"/>
    <mergeCell ref="A27:B27"/>
    <mergeCell ref="D27:E27"/>
    <mergeCell ref="F27:G27"/>
    <mergeCell ref="H27:I27"/>
    <mergeCell ref="A28:I28"/>
    <mergeCell ref="J29:L29"/>
    <mergeCell ref="J30:L30"/>
    <mergeCell ref="A29:B29"/>
    <mergeCell ref="D29:E29"/>
    <mergeCell ref="F29:G29"/>
    <mergeCell ref="H29:I29"/>
    <mergeCell ref="A30:I30"/>
    <mergeCell ref="J23:L23"/>
    <mergeCell ref="J24:L24"/>
    <mergeCell ref="A23:B23"/>
    <mergeCell ref="D23:E23"/>
    <mergeCell ref="F23:G23"/>
    <mergeCell ref="H23:I23"/>
    <mergeCell ref="A24:I24"/>
    <mergeCell ref="J25:L25"/>
    <mergeCell ref="J26:L26"/>
    <mergeCell ref="A25:B25"/>
    <mergeCell ref="D25:E25"/>
    <mergeCell ref="F25:G25"/>
    <mergeCell ref="H25:I25"/>
    <mergeCell ref="A26:I26"/>
    <mergeCell ref="J19:L19"/>
    <mergeCell ref="J20:L20"/>
    <mergeCell ref="A19:B19"/>
    <mergeCell ref="D19:E19"/>
    <mergeCell ref="F19:G19"/>
    <mergeCell ref="H19:I19"/>
    <mergeCell ref="A20:I20"/>
    <mergeCell ref="J21:L21"/>
    <mergeCell ref="J22:L22"/>
    <mergeCell ref="A21:B21"/>
    <mergeCell ref="D21:E21"/>
    <mergeCell ref="F21:G21"/>
    <mergeCell ref="H21:I21"/>
    <mergeCell ref="A22:I22"/>
    <mergeCell ref="J16:L16"/>
    <mergeCell ref="J17:L17"/>
    <mergeCell ref="J18:L18"/>
    <mergeCell ref="A17:B17"/>
    <mergeCell ref="D17:E17"/>
    <mergeCell ref="F17:G17"/>
    <mergeCell ref="H17:I17"/>
    <mergeCell ref="A16:I16"/>
    <mergeCell ref="A18:I18"/>
    <mergeCell ref="I1:AH1"/>
    <mergeCell ref="AI1:AL1"/>
    <mergeCell ref="AM1:AQ1"/>
    <mergeCell ref="J9:L9"/>
    <mergeCell ref="J10:L10"/>
    <mergeCell ref="J6:L7"/>
    <mergeCell ref="M6:AQ6"/>
    <mergeCell ref="J8:L8"/>
    <mergeCell ref="H9:I9"/>
    <mergeCell ref="A8:I8"/>
    <mergeCell ref="A10:I10"/>
    <mergeCell ref="A6:I7"/>
    <mergeCell ref="A9:B9"/>
    <mergeCell ref="D9:E9"/>
    <mergeCell ref="F9:G9"/>
    <mergeCell ref="X2:AA2"/>
    <mergeCell ref="AB2:AI2"/>
    <mergeCell ref="AF4:AI4"/>
    <mergeCell ref="A2:D2"/>
    <mergeCell ref="I4:N4"/>
    <mergeCell ref="E2:H2"/>
    <mergeCell ref="M2:P2"/>
    <mergeCell ref="Q2:U2"/>
    <mergeCell ref="O4:W4"/>
    <mergeCell ref="A4:D4"/>
    <mergeCell ref="F15:G15"/>
    <mergeCell ref="H15:I15"/>
    <mergeCell ref="A14:I14"/>
    <mergeCell ref="A13:B13"/>
    <mergeCell ref="D13:E13"/>
    <mergeCell ref="D11:E11"/>
    <mergeCell ref="F11:G11"/>
    <mergeCell ref="J14:L14"/>
    <mergeCell ref="J15:L15"/>
    <mergeCell ref="J13:L13"/>
    <mergeCell ref="F13:G13"/>
    <mergeCell ref="H13:I13"/>
    <mergeCell ref="J11:L11"/>
    <mergeCell ref="J12:L12"/>
    <mergeCell ref="A12:I12"/>
    <mergeCell ref="H11:I11"/>
    <mergeCell ref="A11:B11"/>
    <mergeCell ref="A15:B15"/>
    <mergeCell ref="D15:E15"/>
  </mergeCells>
  <phoneticPr fontId="2" type="noConversion"/>
  <printOptions horizontalCentered="1"/>
  <pageMargins left="0" right="0" top="0.5" bottom="0.25" header="0.5" footer="0.5"/>
  <pageSetup firstPageNumber="0" orientation="landscape" useFirstPageNumber="1"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11"/>
  </sheetPr>
  <dimension ref="A1:BE30"/>
  <sheetViews>
    <sheetView showZeros="0" zoomScaleNormal="100" workbookViewId="0">
      <selection activeCell="K8" sqref="K8:M8"/>
    </sheetView>
  </sheetViews>
  <sheetFormatPr defaultColWidth="3.1796875" defaultRowHeight="20.149999999999999" customHeight="1" x14ac:dyDescent="0.25"/>
  <cols>
    <col min="1" max="1" width="1.36328125" style="1" customWidth="1"/>
    <col min="2" max="2" width="3.7265625" style="1" customWidth="1"/>
    <col min="3" max="3" width="3" style="1" customWidth="1"/>
    <col min="4" max="8" width="3.1796875" style="1"/>
    <col min="9" max="9" width="3.1796875" style="1" hidden="1" customWidth="1"/>
    <col min="10" max="12" width="3.1796875" style="1"/>
    <col min="13" max="13" width="2" style="1" customWidth="1"/>
    <col min="14" max="24" width="3.1796875" style="1"/>
    <col min="25" max="25" width="11.81640625" style="1" customWidth="1"/>
    <col min="26" max="26" width="8.36328125" style="1" customWidth="1"/>
    <col min="27" max="31" width="3.1796875" style="1"/>
    <col min="32" max="32" width="3.1796875" style="1" customWidth="1"/>
    <col min="33" max="33" width="3.1796875" style="1"/>
    <col min="34" max="34" width="4.1796875" style="1" customWidth="1"/>
    <col min="35" max="35" width="4.54296875" style="1" customWidth="1"/>
    <col min="36" max="38" width="3.1796875" style="1"/>
    <col min="39" max="39" width="4.81640625" style="1" bestFit="1" customWidth="1"/>
    <col min="40" max="49" width="3.1796875" style="1"/>
    <col min="50" max="50" width="24.26953125" style="1" customWidth="1"/>
    <col min="51" max="51" width="18.36328125" style="1" customWidth="1"/>
    <col min="52" max="52" width="3.54296875" style="1" customWidth="1"/>
    <col min="53" max="56" width="3.1796875" style="1"/>
    <col min="57" max="57" width="5" style="1" customWidth="1"/>
    <col min="58" max="16384" width="3.1796875" style="1"/>
  </cols>
  <sheetData>
    <row r="1" spans="1:57" ht="20.149999999999999" customHeight="1" x14ac:dyDescent="0.65">
      <c r="A1" s="18"/>
      <c r="B1" s="18"/>
      <c r="C1" s="18"/>
      <c r="D1" s="18"/>
      <c r="E1" s="18"/>
      <c r="F1" s="19"/>
      <c r="G1" s="19"/>
      <c r="H1" s="19"/>
      <c r="I1" s="180" t="s">
        <v>23</v>
      </c>
      <c r="J1" s="180"/>
      <c r="K1" s="180"/>
      <c r="L1" s="180"/>
      <c r="M1" s="180"/>
      <c r="N1" s="180"/>
      <c r="O1" s="180"/>
      <c r="P1" s="180"/>
      <c r="Q1" s="180"/>
      <c r="R1" s="180"/>
      <c r="S1" s="180"/>
      <c r="T1" s="180"/>
      <c r="U1" s="180"/>
      <c r="V1" s="180"/>
      <c r="W1" s="180"/>
      <c r="X1" s="180"/>
      <c r="Y1" s="180"/>
      <c r="Z1" s="180"/>
      <c r="AA1" s="180"/>
      <c r="AB1" s="180"/>
      <c r="AC1" s="180"/>
      <c r="AD1" s="180"/>
      <c r="AE1" s="180"/>
      <c r="AF1" s="180"/>
      <c r="AG1" s="180"/>
      <c r="AH1" s="180"/>
      <c r="AI1" s="180"/>
      <c r="AJ1" s="246" t="s">
        <v>13</v>
      </c>
      <c r="AK1" s="246"/>
      <c r="AL1" s="246"/>
      <c r="AM1" s="246"/>
      <c r="AN1" s="244" t="str">
        <f>'Labor Sum'!AM1</f>
        <v xml:space="preserve"> </v>
      </c>
      <c r="AO1" s="244"/>
      <c r="AP1" s="244"/>
      <c r="AQ1" s="244"/>
      <c r="AR1" s="244"/>
    </row>
    <row r="2" spans="1:57" s="15" customFormat="1" ht="20.149999999999999" customHeight="1" x14ac:dyDescent="0.25">
      <c r="A2" s="144" t="s">
        <v>4</v>
      </c>
      <c r="B2" s="144"/>
      <c r="C2" s="144"/>
      <c r="D2" s="144"/>
      <c r="E2" s="155" t="str">
        <f>COVER!B9</f>
        <v xml:space="preserve"> </v>
      </c>
      <c r="F2" s="155"/>
      <c r="G2" s="155"/>
      <c r="H2" s="155"/>
      <c r="I2" s="14"/>
      <c r="J2" s="14"/>
      <c r="K2" s="14"/>
      <c r="L2" s="14"/>
      <c r="M2" s="14"/>
      <c r="N2" s="144" t="s">
        <v>6</v>
      </c>
      <c r="O2" s="144"/>
      <c r="P2" s="144"/>
      <c r="Q2" s="144"/>
      <c r="R2" s="154" t="str">
        <f>COVER!B7</f>
        <v xml:space="preserve"> </v>
      </c>
      <c r="S2" s="154"/>
      <c r="T2" s="154"/>
      <c r="U2" s="154"/>
      <c r="V2" s="154"/>
      <c r="W2" s="14"/>
      <c r="X2" s="14"/>
      <c r="Y2" s="14"/>
      <c r="Z2" s="144" t="s">
        <v>5</v>
      </c>
      <c r="AA2" s="144"/>
      <c r="AB2" s="144"/>
      <c r="AC2" s="144"/>
      <c r="AD2" s="154" t="str">
        <f>COVER!B3</f>
        <v xml:space="preserve"> </v>
      </c>
      <c r="AE2" s="154"/>
      <c r="AF2" s="154"/>
      <c r="AG2" s="154"/>
      <c r="AH2" s="154"/>
      <c r="AI2" s="154"/>
      <c r="AJ2" s="154"/>
    </row>
    <row r="3" spans="1:57" s="15" customFormat="1" ht="5.25" customHeight="1" x14ac:dyDescent="0.2">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row>
    <row r="4" spans="1:57" s="15" customFormat="1" ht="20.149999999999999" customHeight="1" x14ac:dyDescent="0.3">
      <c r="A4" s="144" t="s">
        <v>182</v>
      </c>
      <c r="B4" s="144"/>
      <c r="C4" s="144"/>
      <c r="D4" s="144"/>
      <c r="E4" s="154" t="str">
        <f>COVER!B11</f>
        <v xml:space="preserve"> </v>
      </c>
      <c r="F4" s="154"/>
      <c r="G4" s="154"/>
      <c r="H4" s="154"/>
      <c r="I4" s="14"/>
      <c r="J4" s="144" t="s">
        <v>183</v>
      </c>
      <c r="K4" s="144"/>
      <c r="L4" s="144"/>
      <c r="M4" s="144"/>
      <c r="N4" s="144"/>
      <c r="O4" s="144"/>
      <c r="P4" s="154" t="str">
        <f>COVER!B13</f>
        <v xml:space="preserve"> </v>
      </c>
      <c r="Q4" s="154"/>
      <c r="R4" s="154"/>
      <c r="S4" s="154"/>
      <c r="T4" s="154"/>
      <c r="U4" s="154"/>
      <c r="V4" s="154"/>
      <c r="W4" s="154"/>
      <c r="X4" s="154"/>
      <c r="Y4" s="106"/>
      <c r="Z4" s="14"/>
      <c r="AA4" s="14"/>
      <c r="AB4" s="14"/>
      <c r="AC4" s="14"/>
      <c r="AD4" s="14"/>
      <c r="AE4" s="14"/>
      <c r="AF4" s="14"/>
      <c r="AG4" s="14"/>
      <c r="AH4" s="144" t="s">
        <v>184</v>
      </c>
      <c r="AI4" s="144"/>
      <c r="AJ4" s="144"/>
      <c r="AK4" s="154" t="str">
        <f>COVER!B5</f>
        <v xml:space="preserve"> </v>
      </c>
      <c r="AL4" s="154"/>
      <c r="AM4" s="154"/>
      <c r="AN4" s="154"/>
      <c r="AO4" s="154"/>
      <c r="AP4" s="154"/>
      <c r="AQ4" s="154"/>
      <c r="AR4" s="154"/>
      <c r="AX4" s="99" t="s">
        <v>310</v>
      </c>
      <c r="BE4" s="15" t="s">
        <v>309</v>
      </c>
    </row>
    <row r="5" spans="1:57" ht="20.149999999999999" customHeight="1" x14ac:dyDescent="0.25">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X5" s="271" t="s">
        <v>305</v>
      </c>
      <c r="AY5" s="271"/>
      <c r="BE5" s="38" t="s">
        <v>307</v>
      </c>
    </row>
    <row r="6" spans="1:57" ht="24" customHeight="1" x14ac:dyDescent="0.25">
      <c r="A6" s="265" t="s">
        <v>94</v>
      </c>
      <c r="B6" s="266"/>
      <c r="C6" s="266"/>
      <c r="D6" s="266"/>
      <c r="E6" s="266"/>
      <c r="F6" s="266"/>
      <c r="G6" s="266"/>
      <c r="H6" s="266"/>
      <c r="I6" s="266"/>
      <c r="J6" s="266"/>
      <c r="K6" s="212" t="s">
        <v>201</v>
      </c>
      <c r="L6" s="212"/>
      <c r="M6" s="212"/>
      <c r="N6" s="62"/>
      <c r="O6" s="212" t="s">
        <v>202</v>
      </c>
      <c r="P6" s="212"/>
      <c r="Q6" s="212"/>
      <c r="R6" s="30"/>
      <c r="S6" s="212" t="s">
        <v>203</v>
      </c>
      <c r="T6" s="212"/>
      <c r="U6" s="212"/>
      <c r="V6" s="212" t="s">
        <v>208</v>
      </c>
      <c r="W6" s="212"/>
      <c r="X6" s="212"/>
      <c r="Y6" s="212" t="s">
        <v>311</v>
      </c>
      <c r="Z6" s="212" t="s">
        <v>278</v>
      </c>
      <c r="AA6" s="212" t="s">
        <v>26</v>
      </c>
      <c r="AB6" s="212"/>
      <c r="AC6" s="212"/>
      <c r="AD6" s="212" t="s">
        <v>24</v>
      </c>
      <c r="AE6" s="203"/>
      <c r="AF6" s="203"/>
      <c r="AG6" s="212" t="s">
        <v>25</v>
      </c>
      <c r="AH6" s="212"/>
      <c r="AI6" s="212"/>
      <c r="AJ6" s="212" t="s">
        <v>27</v>
      </c>
      <c r="AK6" s="212"/>
      <c r="AL6" s="212"/>
      <c r="AM6" s="212" t="s">
        <v>28</v>
      </c>
      <c r="AN6" s="203"/>
      <c r="AO6" s="203"/>
      <c r="AP6" s="212" t="s">
        <v>209</v>
      </c>
      <c r="AQ6" s="212"/>
      <c r="AR6" s="282"/>
      <c r="AX6" s="272"/>
      <c r="AY6" s="272"/>
      <c r="BE6" s="38" t="s">
        <v>308</v>
      </c>
    </row>
    <row r="7" spans="1:57" ht="20.149999999999999" customHeight="1" thickBot="1" x14ac:dyDescent="0.35">
      <c r="A7" s="276"/>
      <c r="B7" s="277"/>
      <c r="C7" s="277"/>
      <c r="D7" s="277"/>
      <c r="E7" s="277"/>
      <c r="F7" s="277"/>
      <c r="G7" s="277"/>
      <c r="H7" s="277"/>
      <c r="I7" s="277"/>
      <c r="J7" s="277"/>
      <c r="K7" s="213"/>
      <c r="L7" s="213"/>
      <c r="M7" s="213"/>
      <c r="N7" s="59" t="s">
        <v>22</v>
      </c>
      <c r="O7" s="213"/>
      <c r="P7" s="213"/>
      <c r="Q7" s="213"/>
      <c r="R7" s="60" t="s">
        <v>22</v>
      </c>
      <c r="S7" s="213"/>
      <c r="T7" s="213"/>
      <c r="U7" s="213"/>
      <c r="V7" s="213"/>
      <c r="W7" s="213"/>
      <c r="X7" s="213"/>
      <c r="Y7" s="213"/>
      <c r="Z7" s="213"/>
      <c r="AA7" s="213"/>
      <c r="AB7" s="213"/>
      <c r="AC7" s="213"/>
      <c r="AD7" s="204"/>
      <c r="AE7" s="204"/>
      <c r="AF7" s="204"/>
      <c r="AG7" s="213"/>
      <c r="AH7" s="213"/>
      <c r="AI7" s="213"/>
      <c r="AJ7" s="213"/>
      <c r="AK7" s="213"/>
      <c r="AL7" s="213"/>
      <c r="AM7" s="204"/>
      <c r="AN7" s="204"/>
      <c r="AO7" s="204"/>
      <c r="AP7" s="213"/>
      <c r="AQ7" s="213"/>
      <c r="AR7" s="283"/>
      <c r="AX7" s="101" t="s">
        <v>303</v>
      </c>
      <c r="AY7" s="101" t="s">
        <v>304</v>
      </c>
    </row>
    <row r="8" spans="1:57" ht="20.149999999999999" customHeight="1" thickTop="1" x14ac:dyDescent="0.25">
      <c r="A8" s="274" t="str">
        <f>IF('Equip Sum'!A8&gt;0,'Equip Sum'!A8," ")</f>
        <v xml:space="preserve"> </v>
      </c>
      <c r="B8" s="275"/>
      <c r="C8" s="275"/>
      <c r="D8" s="275"/>
      <c r="E8" s="275"/>
      <c r="F8" s="275"/>
      <c r="G8" s="275"/>
      <c r="H8" s="275"/>
      <c r="I8" s="275"/>
      <c r="J8" s="275"/>
      <c r="K8" s="273"/>
      <c r="L8" s="273"/>
      <c r="M8" s="273"/>
      <c r="N8" s="64" t="s">
        <v>22</v>
      </c>
      <c r="O8" s="290"/>
      <c r="P8" s="290"/>
      <c r="Q8" s="290"/>
      <c r="R8" s="65" t="s">
        <v>22</v>
      </c>
      <c r="S8" s="291"/>
      <c r="T8" s="291"/>
      <c r="U8" s="291"/>
      <c r="V8" s="278" t="str">
        <f>IF(AA8=" ","",K8*O8*S8/176)</f>
        <v/>
      </c>
      <c r="W8" s="278"/>
      <c r="X8" s="279"/>
      <c r="Y8" s="107"/>
      <c r="Z8" s="105">
        <f>IF(Y8="no",1,IF(AA8&lt;=8,2,IF(AA8&gt;176,1,(2.048-(AA8/168)))))</f>
        <v>1</v>
      </c>
      <c r="AA8" s="281" t="str">
        <f>'Equip Sum'!J8</f>
        <v xml:space="preserve"> </v>
      </c>
      <c r="AB8" s="281"/>
      <c r="AC8" s="281"/>
      <c r="AD8" s="208"/>
      <c r="AE8" s="280"/>
      <c r="AF8" s="280"/>
      <c r="AG8" s="223" t="str">
        <f>IF(AA8=" ","",IF(Z8&gt;1,(((Z8*V8)*AA8)+(AA8*AD8)),((V8+AD8)*AA8)))</f>
        <v/>
      </c>
      <c r="AH8" s="223"/>
      <c r="AI8" s="223"/>
      <c r="AJ8" s="284" t="str">
        <f>IF('Equip Sum'!J9&gt;0,'Equip Sum'!J9," ")</f>
        <v xml:space="preserve"> </v>
      </c>
      <c r="AK8" s="284"/>
      <c r="AL8" s="284"/>
      <c r="AM8" s="181" t="str">
        <f>IF(AA8=" "," ",V8/2)</f>
        <v xml:space="preserve"> </v>
      </c>
      <c r="AN8" s="181"/>
      <c r="AO8" s="182"/>
      <c r="AP8" s="181" t="str">
        <f>IF(AJ8=" ","",AJ8*AM8)</f>
        <v/>
      </c>
      <c r="AQ8" s="181"/>
      <c r="AR8" s="182"/>
      <c r="AX8" s="104" t="s">
        <v>143</v>
      </c>
      <c r="AY8" s="104">
        <v>2</v>
      </c>
    </row>
    <row r="9" spans="1:57" ht="20.149999999999999" customHeight="1" x14ac:dyDescent="0.25">
      <c r="A9" s="274" t="str">
        <f>IF('Equip Sum'!A10&gt;0,'Equip Sum'!A10," ")</f>
        <v xml:space="preserve"> </v>
      </c>
      <c r="B9" s="275"/>
      <c r="C9" s="275"/>
      <c r="D9" s="275"/>
      <c r="E9" s="275"/>
      <c r="F9" s="275"/>
      <c r="G9" s="275"/>
      <c r="H9" s="275"/>
      <c r="I9" s="275"/>
      <c r="J9" s="275"/>
      <c r="K9" s="189" t="s">
        <v>194</v>
      </c>
      <c r="L9" s="189"/>
      <c r="M9" s="189"/>
      <c r="N9" s="67" t="s">
        <v>22</v>
      </c>
      <c r="O9" s="287" t="s">
        <v>194</v>
      </c>
      <c r="P9" s="287"/>
      <c r="Q9" s="287"/>
      <c r="R9" s="66" t="s">
        <v>22</v>
      </c>
      <c r="S9" s="286" t="s">
        <v>194</v>
      </c>
      <c r="T9" s="286"/>
      <c r="U9" s="286"/>
      <c r="V9" s="288" t="str">
        <f>IF(AA9=" ","",K9*O9*S9/176)</f>
        <v/>
      </c>
      <c r="W9" s="288"/>
      <c r="X9" s="289"/>
      <c r="Y9" s="108"/>
      <c r="Z9" s="105">
        <f t="shared" ref="Z9:Z29" si="0">IF(Y9="no",1,IF(AA9&lt;=8,2,IF(AA9&gt;176,1,(2.048-(AA9/168)))))</f>
        <v>1</v>
      </c>
      <c r="AA9" s="285" t="str">
        <f>'Equip Sum'!J10</f>
        <v xml:space="preserve"> </v>
      </c>
      <c r="AB9" s="285"/>
      <c r="AC9" s="285"/>
      <c r="AD9" s="189" t="s">
        <v>194</v>
      </c>
      <c r="AE9" s="189"/>
      <c r="AF9" s="189"/>
      <c r="AG9" s="223" t="str">
        <f>IF(AA9=" ","",IF(Z9&gt;1,(((Z9*V9)*AA9)+(AA9*AD9)),((V9+AD9)*AA9)))</f>
        <v/>
      </c>
      <c r="AH9" s="223"/>
      <c r="AI9" s="223"/>
      <c r="AJ9" s="284" t="str">
        <f>IF('Equip Sum'!J11&gt;0,'Equip Sum'!J11," ")</f>
        <v xml:space="preserve"> </v>
      </c>
      <c r="AK9" s="284"/>
      <c r="AL9" s="284"/>
      <c r="AM9" s="181" t="str">
        <f t="shared" ref="AM9:AM29" si="1">IF(AA9=" "," ",V9/2)</f>
        <v xml:space="preserve"> </v>
      </c>
      <c r="AN9" s="181"/>
      <c r="AO9" s="182"/>
      <c r="AP9" s="181" t="str">
        <f>IF(AJ9=" ","",AJ9*AM9)</f>
        <v/>
      </c>
      <c r="AQ9" s="181"/>
      <c r="AR9" s="182"/>
      <c r="AX9" s="104" t="s">
        <v>144</v>
      </c>
      <c r="AY9" s="104" t="s">
        <v>145</v>
      </c>
    </row>
    <row r="10" spans="1:57" ht="20.149999999999999" customHeight="1" x14ac:dyDescent="0.25">
      <c r="A10" s="274" t="str">
        <f>IF('Equip Sum'!A12&gt;0,'Equip Sum'!A12," ")</f>
        <v xml:space="preserve"> </v>
      </c>
      <c r="B10" s="275"/>
      <c r="C10" s="275"/>
      <c r="D10" s="275"/>
      <c r="E10" s="275"/>
      <c r="F10" s="275"/>
      <c r="G10" s="275"/>
      <c r="H10" s="275"/>
      <c r="I10" s="275"/>
      <c r="J10" s="275"/>
      <c r="K10" s="293" t="s">
        <v>194</v>
      </c>
      <c r="L10" s="189"/>
      <c r="M10" s="189"/>
      <c r="N10" s="67" t="s">
        <v>22</v>
      </c>
      <c r="O10" s="292" t="s">
        <v>194</v>
      </c>
      <c r="P10" s="287"/>
      <c r="Q10" s="287"/>
      <c r="R10" s="66" t="s">
        <v>22</v>
      </c>
      <c r="S10" s="286" t="s">
        <v>194</v>
      </c>
      <c r="T10" s="286"/>
      <c r="U10" s="286"/>
      <c r="V10" s="288" t="str">
        <f t="shared" ref="V10:V29" si="2">IF(AA10=" ","",K10*O10*S10/176)</f>
        <v/>
      </c>
      <c r="W10" s="288"/>
      <c r="X10" s="289"/>
      <c r="Y10" s="108"/>
      <c r="Z10" s="105">
        <f t="shared" si="0"/>
        <v>1</v>
      </c>
      <c r="AA10" s="285" t="str">
        <f>'Equip Sum'!J12</f>
        <v xml:space="preserve"> </v>
      </c>
      <c r="AB10" s="285"/>
      <c r="AC10" s="285"/>
      <c r="AD10" s="189" t="s">
        <v>194</v>
      </c>
      <c r="AE10" s="189"/>
      <c r="AF10" s="189"/>
      <c r="AG10" s="223" t="str">
        <f t="shared" ref="AG10:AG29" si="3">IF(AA10=" ","",IF(Z10&gt;1,(((Z10*V10)*AA10)+(AA10*AD10)),((V10+AD10)*AA10)))</f>
        <v/>
      </c>
      <c r="AH10" s="223"/>
      <c r="AI10" s="223"/>
      <c r="AJ10" s="284" t="str">
        <f>IF('Equip Sum'!J13&gt;0,'Equip Sum'!J13," ")</f>
        <v xml:space="preserve"> </v>
      </c>
      <c r="AK10" s="284"/>
      <c r="AL10" s="284"/>
      <c r="AM10" s="181" t="str">
        <f t="shared" si="1"/>
        <v xml:space="preserve"> </v>
      </c>
      <c r="AN10" s="181"/>
      <c r="AO10" s="182"/>
      <c r="AP10" s="181" t="str">
        <f>IF(AJ10=" ","",AJ10*AM10)</f>
        <v/>
      </c>
      <c r="AQ10" s="181"/>
      <c r="AR10" s="182"/>
      <c r="AX10" s="104" t="s">
        <v>146</v>
      </c>
      <c r="AY10" s="104">
        <v>1</v>
      </c>
    </row>
    <row r="11" spans="1:57" ht="20.149999999999999" customHeight="1" x14ac:dyDescent="0.25">
      <c r="A11" s="274" t="str">
        <f>IF('Equip Sum'!A14&gt;0,'Equip Sum'!A14," ")</f>
        <v xml:space="preserve"> </v>
      </c>
      <c r="B11" s="275"/>
      <c r="C11" s="275"/>
      <c r="D11" s="275"/>
      <c r="E11" s="275"/>
      <c r="F11" s="275"/>
      <c r="G11" s="275"/>
      <c r="H11" s="275"/>
      <c r="I11" s="275"/>
      <c r="J11" s="275"/>
      <c r="K11" s="189" t="s">
        <v>194</v>
      </c>
      <c r="L11" s="189"/>
      <c r="M11" s="189"/>
      <c r="N11" s="67" t="s">
        <v>22</v>
      </c>
      <c r="O11" s="287" t="s">
        <v>194</v>
      </c>
      <c r="P11" s="287"/>
      <c r="Q11" s="287"/>
      <c r="R11" s="66" t="s">
        <v>22</v>
      </c>
      <c r="S11" s="286" t="s">
        <v>194</v>
      </c>
      <c r="T11" s="286"/>
      <c r="U11" s="286"/>
      <c r="V11" s="288" t="str">
        <f t="shared" si="2"/>
        <v/>
      </c>
      <c r="W11" s="288"/>
      <c r="X11" s="289"/>
      <c r="Y11" s="108"/>
      <c r="Z11" s="105">
        <f t="shared" si="0"/>
        <v>1</v>
      </c>
      <c r="AA11" s="285" t="str">
        <f>'Equip Sum'!J14</f>
        <v xml:space="preserve"> </v>
      </c>
      <c r="AB11" s="285"/>
      <c r="AC11" s="285"/>
      <c r="AD11" s="189" t="s">
        <v>194</v>
      </c>
      <c r="AE11" s="189"/>
      <c r="AF11" s="189"/>
      <c r="AG11" s="223" t="str">
        <f t="shared" si="3"/>
        <v/>
      </c>
      <c r="AH11" s="223"/>
      <c r="AI11" s="223"/>
      <c r="AJ11" s="284" t="str">
        <f>IF('Equip Sum'!J15&gt;0,'Equip Sum'!J15," ")</f>
        <v xml:space="preserve"> </v>
      </c>
      <c r="AK11" s="284"/>
      <c r="AL11" s="284"/>
      <c r="AM11" s="181" t="str">
        <f t="shared" si="1"/>
        <v xml:space="preserve"> </v>
      </c>
      <c r="AN11" s="181"/>
      <c r="AO11" s="182"/>
      <c r="AP11" s="181" t="str">
        <f>IF(AJ11=" ","",AJ11*AM11)</f>
        <v/>
      </c>
      <c r="AQ11" s="181"/>
      <c r="AR11" s="182"/>
    </row>
    <row r="12" spans="1:57" ht="20.149999999999999" customHeight="1" x14ac:dyDescent="0.3">
      <c r="A12" s="274" t="str">
        <f>IF('Equip Sum'!A16&gt;0,'Equip Sum'!A16," ")</f>
        <v xml:space="preserve"> </v>
      </c>
      <c r="B12" s="275"/>
      <c r="C12" s="275"/>
      <c r="D12" s="275"/>
      <c r="E12" s="275"/>
      <c r="F12" s="275"/>
      <c r="G12" s="275"/>
      <c r="H12" s="275"/>
      <c r="I12" s="275"/>
      <c r="J12" s="275"/>
      <c r="K12" s="189" t="s">
        <v>194</v>
      </c>
      <c r="L12" s="189"/>
      <c r="M12" s="189"/>
      <c r="N12" s="67" t="s">
        <v>22</v>
      </c>
      <c r="O12" s="287" t="s">
        <v>194</v>
      </c>
      <c r="P12" s="287"/>
      <c r="Q12" s="287"/>
      <c r="R12" s="66" t="s">
        <v>22</v>
      </c>
      <c r="S12" s="286" t="s">
        <v>194</v>
      </c>
      <c r="T12" s="286"/>
      <c r="U12" s="286"/>
      <c r="V12" s="288" t="str">
        <f t="shared" si="2"/>
        <v/>
      </c>
      <c r="W12" s="288"/>
      <c r="X12" s="289"/>
      <c r="Y12" s="108"/>
      <c r="Z12" s="105">
        <f t="shared" si="0"/>
        <v>1</v>
      </c>
      <c r="AA12" s="285" t="str">
        <f>'Equip Sum'!J16</f>
        <v xml:space="preserve"> </v>
      </c>
      <c r="AB12" s="285"/>
      <c r="AC12" s="285"/>
      <c r="AD12" s="189" t="s">
        <v>194</v>
      </c>
      <c r="AE12" s="189"/>
      <c r="AF12" s="189"/>
      <c r="AG12" s="223" t="str">
        <f t="shared" si="3"/>
        <v/>
      </c>
      <c r="AH12" s="223"/>
      <c r="AI12" s="223"/>
      <c r="AJ12" s="284" t="str">
        <f>IF('Equip Sum'!J17&gt;0,'Equip Sum'!J17,"0")</f>
        <v xml:space="preserve"> </v>
      </c>
      <c r="AK12" s="284"/>
      <c r="AL12" s="284"/>
      <c r="AM12" s="181" t="str">
        <f t="shared" si="1"/>
        <v xml:space="preserve"> </v>
      </c>
      <c r="AN12" s="181"/>
      <c r="AO12" s="182"/>
      <c r="AP12" s="181" t="str">
        <f>IF(AJ12=" ","",AJ12*AM12)</f>
        <v/>
      </c>
      <c r="AQ12" s="181"/>
      <c r="AR12" s="182"/>
      <c r="AX12" s="102"/>
      <c r="AY12" s="109"/>
    </row>
    <row r="13" spans="1:57" ht="20.149999999999999" customHeight="1" x14ac:dyDescent="0.3">
      <c r="A13" s="274" t="str">
        <f>IF('Equip Sum'!A18&gt;0,'Equip Sum'!A18," ")</f>
        <v xml:space="preserve"> </v>
      </c>
      <c r="B13" s="275"/>
      <c r="C13" s="275"/>
      <c r="D13" s="275"/>
      <c r="E13" s="275"/>
      <c r="F13" s="275"/>
      <c r="G13" s="275"/>
      <c r="H13" s="275"/>
      <c r="I13" s="275"/>
      <c r="J13" s="275"/>
      <c r="K13" s="189">
        <v>0</v>
      </c>
      <c r="L13" s="189"/>
      <c r="M13" s="189"/>
      <c r="N13" s="67" t="s">
        <v>22</v>
      </c>
      <c r="O13" s="287"/>
      <c r="P13" s="287"/>
      <c r="Q13" s="287"/>
      <c r="R13" s="66" t="s">
        <v>22</v>
      </c>
      <c r="S13" s="286"/>
      <c r="T13" s="286"/>
      <c r="U13" s="286"/>
      <c r="V13" s="288" t="str">
        <f t="shared" si="2"/>
        <v/>
      </c>
      <c r="W13" s="288"/>
      <c r="X13" s="289"/>
      <c r="Y13" s="108"/>
      <c r="Z13" s="105">
        <f t="shared" si="0"/>
        <v>1</v>
      </c>
      <c r="AA13" s="285" t="str">
        <f>'Equip Sum'!J18</f>
        <v xml:space="preserve"> </v>
      </c>
      <c r="AB13" s="285"/>
      <c r="AC13" s="285"/>
      <c r="AD13" s="189"/>
      <c r="AE13" s="189"/>
      <c r="AF13" s="189"/>
      <c r="AG13" s="223" t="str">
        <f t="shared" si="3"/>
        <v/>
      </c>
      <c r="AH13" s="223"/>
      <c r="AI13" s="223"/>
      <c r="AJ13" s="284" t="str">
        <f>IF('Equip Sum'!J19&gt;0,'Equip Sum'!J19," ")</f>
        <v xml:space="preserve"> </v>
      </c>
      <c r="AK13" s="284"/>
      <c r="AL13" s="284"/>
      <c r="AM13" s="181" t="str">
        <f t="shared" si="1"/>
        <v xml:space="preserve"> </v>
      </c>
      <c r="AN13" s="181"/>
      <c r="AO13" s="182"/>
      <c r="AP13" s="181" t="str">
        <f t="shared" ref="AP13:AP29" si="4">IF(AJ13=" ","",AJ13*AM13)</f>
        <v/>
      </c>
      <c r="AQ13" s="181"/>
      <c r="AR13" s="182"/>
      <c r="AX13" s="102"/>
      <c r="AY13" s="110" t="str">
        <f>IF(AY12="","",IF(AY12&lt;=8,2,IF(AY12&gt;176,1,(2.048-(AY12/168)))))</f>
        <v/>
      </c>
    </row>
    <row r="14" spans="1:57" ht="20.149999999999999" customHeight="1" x14ac:dyDescent="0.25">
      <c r="A14" s="274" t="str">
        <f>IF('Equip Sum'!A20&gt;0,'Equip Sum'!A20," ")</f>
        <v xml:space="preserve"> </v>
      </c>
      <c r="B14" s="275"/>
      <c r="C14" s="275"/>
      <c r="D14" s="275"/>
      <c r="E14" s="275"/>
      <c r="F14" s="275"/>
      <c r="G14" s="275"/>
      <c r="H14" s="275"/>
      <c r="I14" s="275"/>
      <c r="J14" s="275"/>
      <c r="K14" s="189">
        <v>0</v>
      </c>
      <c r="L14" s="189"/>
      <c r="M14" s="189"/>
      <c r="N14" s="67" t="s">
        <v>22</v>
      </c>
      <c r="O14" s="287"/>
      <c r="P14" s="287"/>
      <c r="Q14" s="287"/>
      <c r="R14" s="66" t="s">
        <v>22</v>
      </c>
      <c r="S14" s="286"/>
      <c r="T14" s="286"/>
      <c r="U14" s="286"/>
      <c r="V14" s="288" t="str">
        <f t="shared" si="2"/>
        <v/>
      </c>
      <c r="W14" s="288"/>
      <c r="X14" s="289"/>
      <c r="Y14" s="108"/>
      <c r="Z14" s="105">
        <f t="shared" si="0"/>
        <v>1</v>
      </c>
      <c r="AA14" s="285" t="str">
        <f>'Equip Sum'!J20</f>
        <v xml:space="preserve"> </v>
      </c>
      <c r="AB14" s="285"/>
      <c r="AC14" s="285"/>
      <c r="AD14" s="189"/>
      <c r="AE14" s="189"/>
      <c r="AF14" s="189"/>
      <c r="AG14" s="223" t="str">
        <f t="shared" si="3"/>
        <v/>
      </c>
      <c r="AH14" s="223"/>
      <c r="AI14" s="223"/>
      <c r="AJ14" s="284" t="str">
        <f>IF('Equip Sum'!J21&gt;0,'Equip Sum'!J21," ")</f>
        <v xml:space="preserve"> </v>
      </c>
      <c r="AK14" s="284"/>
      <c r="AL14" s="284"/>
      <c r="AM14" s="181" t="str">
        <f t="shared" si="1"/>
        <v xml:space="preserve"> </v>
      </c>
      <c r="AN14" s="181"/>
      <c r="AO14" s="182"/>
      <c r="AP14" s="181" t="str">
        <f t="shared" si="4"/>
        <v/>
      </c>
      <c r="AQ14" s="181"/>
      <c r="AR14" s="182"/>
      <c r="AY14" s="103"/>
    </row>
    <row r="15" spans="1:57" ht="20.149999999999999" customHeight="1" x14ac:dyDescent="0.25">
      <c r="A15" s="274" t="str">
        <f>IF('Equip Sum'!A22&gt;0,'Equip Sum'!A22," ")</f>
        <v xml:space="preserve"> </v>
      </c>
      <c r="B15" s="275"/>
      <c r="C15" s="275"/>
      <c r="D15" s="275"/>
      <c r="E15" s="275"/>
      <c r="F15" s="275"/>
      <c r="G15" s="275"/>
      <c r="H15" s="275"/>
      <c r="I15" s="275"/>
      <c r="J15" s="275"/>
      <c r="K15" s="189">
        <v>0</v>
      </c>
      <c r="L15" s="189"/>
      <c r="M15" s="189"/>
      <c r="N15" s="67" t="s">
        <v>22</v>
      </c>
      <c r="O15" s="287"/>
      <c r="P15" s="287"/>
      <c r="Q15" s="287"/>
      <c r="R15" s="66" t="s">
        <v>22</v>
      </c>
      <c r="S15" s="286"/>
      <c r="T15" s="286"/>
      <c r="U15" s="286"/>
      <c r="V15" s="288" t="str">
        <f t="shared" si="2"/>
        <v/>
      </c>
      <c r="W15" s="288"/>
      <c r="X15" s="289"/>
      <c r="Y15" s="108"/>
      <c r="Z15" s="105">
        <f t="shared" si="0"/>
        <v>1</v>
      </c>
      <c r="AA15" s="285" t="str">
        <f>'Equip Sum'!J22</f>
        <v xml:space="preserve"> </v>
      </c>
      <c r="AB15" s="285"/>
      <c r="AC15" s="285"/>
      <c r="AD15" s="189"/>
      <c r="AE15" s="189"/>
      <c r="AF15" s="189"/>
      <c r="AG15" s="223" t="str">
        <f t="shared" si="3"/>
        <v/>
      </c>
      <c r="AH15" s="223"/>
      <c r="AI15" s="223"/>
      <c r="AJ15" s="284" t="str">
        <f>IF('Equip Sum'!J23&gt;0,'Equip Sum'!J23," ")</f>
        <v xml:space="preserve"> </v>
      </c>
      <c r="AK15" s="284"/>
      <c r="AL15" s="284"/>
      <c r="AM15" s="181" t="str">
        <f t="shared" si="1"/>
        <v xml:space="preserve"> </v>
      </c>
      <c r="AN15" s="181"/>
      <c r="AO15" s="182"/>
      <c r="AP15" s="181" t="str">
        <f t="shared" si="4"/>
        <v/>
      </c>
      <c r="AQ15" s="181"/>
      <c r="AR15" s="182"/>
      <c r="AY15" s="38"/>
    </row>
    <row r="16" spans="1:57" ht="20.149999999999999" customHeight="1" x14ac:dyDescent="0.25">
      <c r="A16" s="274" t="str">
        <f>IF('Equip Sum'!A24&gt;0,'Equip Sum'!A24," ")</f>
        <v xml:space="preserve"> </v>
      </c>
      <c r="B16" s="275"/>
      <c r="C16" s="275"/>
      <c r="D16" s="275"/>
      <c r="E16" s="275"/>
      <c r="F16" s="275"/>
      <c r="G16" s="275"/>
      <c r="H16" s="275"/>
      <c r="I16" s="275"/>
      <c r="J16" s="275"/>
      <c r="K16" s="189">
        <v>0</v>
      </c>
      <c r="L16" s="189"/>
      <c r="M16" s="189"/>
      <c r="N16" s="67" t="s">
        <v>22</v>
      </c>
      <c r="O16" s="287"/>
      <c r="P16" s="287"/>
      <c r="Q16" s="287"/>
      <c r="R16" s="66" t="s">
        <v>22</v>
      </c>
      <c r="S16" s="286"/>
      <c r="T16" s="286"/>
      <c r="U16" s="286"/>
      <c r="V16" s="288" t="str">
        <f t="shared" si="2"/>
        <v/>
      </c>
      <c r="W16" s="288"/>
      <c r="X16" s="289"/>
      <c r="Y16" s="108"/>
      <c r="Z16" s="105">
        <f t="shared" si="0"/>
        <v>1</v>
      </c>
      <c r="AA16" s="285" t="str">
        <f>'Equip Sum'!J24</f>
        <v xml:space="preserve"> </v>
      </c>
      <c r="AB16" s="285"/>
      <c r="AC16" s="285"/>
      <c r="AD16" s="189"/>
      <c r="AE16" s="189"/>
      <c r="AF16" s="189"/>
      <c r="AG16" s="223" t="str">
        <f t="shared" si="3"/>
        <v/>
      </c>
      <c r="AH16" s="223"/>
      <c r="AI16" s="223"/>
      <c r="AJ16" s="284" t="str">
        <f>IF('Equip Sum'!J25&gt;0,'Equip Sum'!J25," ")</f>
        <v xml:space="preserve"> </v>
      </c>
      <c r="AK16" s="284"/>
      <c r="AL16" s="284"/>
      <c r="AM16" s="181" t="str">
        <f t="shared" si="1"/>
        <v xml:space="preserve"> </v>
      </c>
      <c r="AN16" s="181"/>
      <c r="AO16" s="182"/>
      <c r="AP16" s="181" t="str">
        <f t="shared" si="4"/>
        <v/>
      </c>
      <c r="AQ16" s="181"/>
      <c r="AR16" s="182"/>
    </row>
    <row r="17" spans="1:44" ht="20.149999999999999" customHeight="1" x14ac:dyDescent="0.25">
      <c r="A17" s="274" t="str">
        <f>IF('Equip Sum'!A26&gt;0,'Equip Sum'!A26," ")</f>
        <v xml:space="preserve"> </v>
      </c>
      <c r="B17" s="275"/>
      <c r="C17" s="275"/>
      <c r="D17" s="275"/>
      <c r="E17" s="275"/>
      <c r="F17" s="275"/>
      <c r="G17" s="275"/>
      <c r="H17" s="275"/>
      <c r="I17" s="275"/>
      <c r="J17" s="275"/>
      <c r="K17" s="189">
        <v>0</v>
      </c>
      <c r="L17" s="189"/>
      <c r="M17" s="189"/>
      <c r="N17" s="67" t="s">
        <v>22</v>
      </c>
      <c r="O17" s="287"/>
      <c r="P17" s="287"/>
      <c r="Q17" s="287"/>
      <c r="R17" s="66" t="s">
        <v>22</v>
      </c>
      <c r="S17" s="286"/>
      <c r="T17" s="286"/>
      <c r="U17" s="286"/>
      <c r="V17" s="288" t="str">
        <f t="shared" si="2"/>
        <v/>
      </c>
      <c r="W17" s="288"/>
      <c r="X17" s="289"/>
      <c r="Y17" s="108"/>
      <c r="Z17" s="105">
        <f t="shared" si="0"/>
        <v>1</v>
      </c>
      <c r="AA17" s="285" t="str">
        <f>'Equip Sum'!J26</f>
        <v xml:space="preserve"> </v>
      </c>
      <c r="AB17" s="285"/>
      <c r="AC17" s="285"/>
      <c r="AD17" s="189"/>
      <c r="AE17" s="153"/>
      <c r="AF17" s="153"/>
      <c r="AG17" s="223" t="str">
        <f t="shared" si="3"/>
        <v/>
      </c>
      <c r="AH17" s="223"/>
      <c r="AI17" s="223"/>
      <c r="AJ17" s="284" t="str">
        <f>IF('Equip Sum'!J27&gt;0,'Equip Sum'!J27," ")</f>
        <v xml:space="preserve"> </v>
      </c>
      <c r="AK17" s="284"/>
      <c r="AL17" s="284"/>
      <c r="AM17" s="181" t="str">
        <f t="shared" si="1"/>
        <v xml:space="preserve"> </v>
      </c>
      <c r="AN17" s="181"/>
      <c r="AO17" s="182"/>
      <c r="AP17" s="181" t="str">
        <f t="shared" si="4"/>
        <v/>
      </c>
      <c r="AQ17" s="181"/>
      <c r="AR17" s="182"/>
    </row>
    <row r="18" spans="1:44" ht="20.149999999999999" customHeight="1" x14ac:dyDescent="0.25">
      <c r="A18" s="274" t="str">
        <f>IF('Equip Sum'!A28&gt;0,'Equip Sum'!A28," ")</f>
        <v xml:space="preserve"> </v>
      </c>
      <c r="B18" s="275"/>
      <c r="C18" s="275"/>
      <c r="D18" s="275"/>
      <c r="E18" s="275"/>
      <c r="F18" s="275"/>
      <c r="G18" s="275"/>
      <c r="H18" s="275"/>
      <c r="I18" s="275"/>
      <c r="J18" s="275"/>
      <c r="K18" s="189">
        <v>0</v>
      </c>
      <c r="L18" s="189"/>
      <c r="M18" s="189"/>
      <c r="N18" s="67" t="s">
        <v>22</v>
      </c>
      <c r="O18" s="287"/>
      <c r="P18" s="287"/>
      <c r="Q18" s="287"/>
      <c r="R18" s="66" t="s">
        <v>22</v>
      </c>
      <c r="S18" s="286"/>
      <c r="T18" s="286"/>
      <c r="U18" s="286"/>
      <c r="V18" s="288" t="str">
        <f t="shared" si="2"/>
        <v/>
      </c>
      <c r="W18" s="288"/>
      <c r="X18" s="289"/>
      <c r="Y18" s="108"/>
      <c r="Z18" s="105">
        <f t="shared" si="0"/>
        <v>1</v>
      </c>
      <c r="AA18" s="285" t="str">
        <f>'Equip Sum'!J28</f>
        <v xml:space="preserve"> </v>
      </c>
      <c r="AB18" s="285"/>
      <c r="AC18" s="285"/>
      <c r="AD18" s="189"/>
      <c r="AE18" s="153"/>
      <c r="AF18" s="153"/>
      <c r="AG18" s="223" t="str">
        <f t="shared" si="3"/>
        <v/>
      </c>
      <c r="AH18" s="223"/>
      <c r="AI18" s="223"/>
      <c r="AJ18" s="284" t="str">
        <f>IF('Equip Sum'!J29&gt;0,'Equip Sum'!J29," ")</f>
        <v xml:space="preserve"> </v>
      </c>
      <c r="AK18" s="284"/>
      <c r="AL18" s="284"/>
      <c r="AM18" s="181" t="str">
        <f t="shared" si="1"/>
        <v xml:space="preserve"> </v>
      </c>
      <c r="AN18" s="181"/>
      <c r="AO18" s="182"/>
      <c r="AP18" s="181" t="str">
        <f t="shared" si="4"/>
        <v/>
      </c>
      <c r="AQ18" s="181"/>
      <c r="AR18" s="182"/>
    </row>
    <row r="19" spans="1:44" ht="20.149999999999999" customHeight="1" x14ac:dyDescent="0.25">
      <c r="A19" s="274" t="str">
        <f>IF('Equip Sum'!A30&gt;0,'Equip Sum'!A30," ")</f>
        <v xml:space="preserve"> </v>
      </c>
      <c r="B19" s="275"/>
      <c r="C19" s="275"/>
      <c r="D19" s="275"/>
      <c r="E19" s="275"/>
      <c r="F19" s="275"/>
      <c r="G19" s="275"/>
      <c r="H19" s="275"/>
      <c r="I19" s="275"/>
      <c r="J19" s="275"/>
      <c r="K19" s="189">
        <v>0</v>
      </c>
      <c r="L19" s="189"/>
      <c r="M19" s="189"/>
      <c r="N19" s="67" t="s">
        <v>22</v>
      </c>
      <c r="O19" s="287"/>
      <c r="P19" s="287"/>
      <c r="Q19" s="287"/>
      <c r="R19" s="66" t="s">
        <v>22</v>
      </c>
      <c r="S19" s="286"/>
      <c r="T19" s="286"/>
      <c r="U19" s="286"/>
      <c r="V19" s="288" t="str">
        <f t="shared" si="2"/>
        <v/>
      </c>
      <c r="W19" s="288"/>
      <c r="X19" s="289"/>
      <c r="Y19" s="108"/>
      <c r="Z19" s="105">
        <f t="shared" si="0"/>
        <v>1</v>
      </c>
      <c r="AA19" s="285" t="str">
        <f>'Equip Sum'!J30</f>
        <v xml:space="preserve"> </v>
      </c>
      <c r="AB19" s="285"/>
      <c r="AC19" s="285"/>
      <c r="AD19" s="189"/>
      <c r="AE19" s="153"/>
      <c r="AF19" s="153"/>
      <c r="AG19" s="223" t="str">
        <f t="shared" si="3"/>
        <v/>
      </c>
      <c r="AH19" s="223"/>
      <c r="AI19" s="223"/>
      <c r="AJ19" s="284" t="str">
        <f>IF('Equip Sum'!J31&gt;0,'Equip Sum'!J31," ")</f>
        <v xml:space="preserve"> </v>
      </c>
      <c r="AK19" s="284"/>
      <c r="AL19" s="284"/>
      <c r="AM19" s="181" t="str">
        <f t="shared" si="1"/>
        <v xml:space="preserve"> </v>
      </c>
      <c r="AN19" s="181"/>
      <c r="AO19" s="182"/>
      <c r="AP19" s="181" t="str">
        <f t="shared" si="4"/>
        <v/>
      </c>
      <c r="AQ19" s="181"/>
      <c r="AR19" s="182"/>
    </row>
    <row r="20" spans="1:44" ht="20.149999999999999" customHeight="1" x14ac:dyDescent="0.25">
      <c r="A20" s="274" t="str">
        <f>IF('Equip Sum'!A32&gt;0,'Equip Sum'!A32," ")</f>
        <v xml:space="preserve"> </v>
      </c>
      <c r="B20" s="275"/>
      <c r="C20" s="275"/>
      <c r="D20" s="275"/>
      <c r="E20" s="275"/>
      <c r="F20" s="275"/>
      <c r="G20" s="275"/>
      <c r="H20" s="275"/>
      <c r="I20" s="275"/>
      <c r="J20" s="275"/>
      <c r="K20" s="189">
        <v>0</v>
      </c>
      <c r="L20" s="189"/>
      <c r="M20" s="189"/>
      <c r="N20" s="67" t="s">
        <v>22</v>
      </c>
      <c r="O20" s="287"/>
      <c r="P20" s="287"/>
      <c r="Q20" s="287"/>
      <c r="R20" s="66" t="s">
        <v>22</v>
      </c>
      <c r="S20" s="286"/>
      <c r="T20" s="286"/>
      <c r="U20" s="286"/>
      <c r="V20" s="288" t="str">
        <f t="shared" si="2"/>
        <v/>
      </c>
      <c r="W20" s="288"/>
      <c r="X20" s="289"/>
      <c r="Y20" s="108"/>
      <c r="Z20" s="105">
        <f t="shared" si="0"/>
        <v>1</v>
      </c>
      <c r="AA20" s="285" t="str">
        <f>'Equip Sum'!J32</f>
        <v xml:space="preserve"> </v>
      </c>
      <c r="AB20" s="285"/>
      <c r="AC20" s="285"/>
      <c r="AD20" s="189"/>
      <c r="AE20" s="153"/>
      <c r="AF20" s="153"/>
      <c r="AG20" s="223" t="str">
        <f t="shared" si="3"/>
        <v/>
      </c>
      <c r="AH20" s="223"/>
      <c r="AI20" s="223"/>
      <c r="AJ20" s="284" t="str">
        <f>IF('Equip Sum'!J33&gt;0,'Equip Sum'!J33," ")</f>
        <v xml:space="preserve"> </v>
      </c>
      <c r="AK20" s="284"/>
      <c r="AL20" s="284"/>
      <c r="AM20" s="181" t="str">
        <f t="shared" si="1"/>
        <v xml:space="preserve"> </v>
      </c>
      <c r="AN20" s="181"/>
      <c r="AO20" s="182"/>
      <c r="AP20" s="181" t="str">
        <f t="shared" si="4"/>
        <v/>
      </c>
      <c r="AQ20" s="181"/>
      <c r="AR20" s="182"/>
    </row>
    <row r="21" spans="1:44" ht="20.149999999999999" customHeight="1" x14ac:dyDescent="0.25">
      <c r="A21" s="274" t="str">
        <f>IF('Equip Sum'!A34&gt;0,'Equip Sum'!A34," ")</f>
        <v xml:space="preserve"> </v>
      </c>
      <c r="B21" s="275"/>
      <c r="C21" s="275"/>
      <c r="D21" s="275"/>
      <c r="E21" s="275"/>
      <c r="F21" s="275"/>
      <c r="G21" s="275"/>
      <c r="H21" s="275"/>
      <c r="I21" s="275"/>
      <c r="J21" s="275"/>
      <c r="K21" s="189">
        <v>0</v>
      </c>
      <c r="L21" s="189"/>
      <c r="M21" s="189"/>
      <c r="N21" s="67" t="s">
        <v>22</v>
      </c>
      <c r="O21" s="287"/>
      <c r="P21" s="287"/>
      <c r="Q21" s="287"/>
      <c r="R21" s="66" t="s">
        <v>22</v>
      </c>
      <c r="S21" s="286"/>
      <c r="T21" s="286"/>
      <c r="U21" s="286"/>
      <c r="V21" s="288" t="str">
        <f t="shared" si="2"/>
        <v/>
      </c>
      <c r="W21" s="288"/>
      <c r="X21" s="289"/>
      <c r="Y21" s="108"/>
      <c r="Z21" s="105">
        <f t="shared" si="0"/>
        <v>1</v>
      </c>
      <c r="AA21" s="285" t="str">
        <f>'Equip Sum'!J34</f>
        <v xml:space="preserve"> </v>
      </c>
      <c r="AB21" s="285"/>
      <c r="AC21" s="285"/>
      <c r="AD21" s="189"/>
      <c r="AE21" s="153"/>
      <c r="AF21" s="153"/>
      <c r="AG21" s="223" t="str">
        <f t="shared" si="3"/>
        <v/>
      </c>
      <c r="AH21" s="223"/>
      <c r="AI21" s="223"/>
      <c r="AJ21" s="284" t="str">
        <f>IF('Equip Sum'!J35&gt;0,'Equip Sum'!J35," ")</f>
        <v xml:space="preserve"> </v>
      </c>
      <c r="AK21" s="284"/>
      <c r="AL21" s="284"/>
      <c r="AM21" s="181" t="str">
        <f t="shared" si="1"/>
        <v xml:space="preserve"> </v>
      </c>
      <c r="AN21" s="181"/>
      <c r="AO21" s="182"/>
      <c r="AP21" s="181" t="str">
        <f t="shared" si="4"/>
        <v/>
      </c>
      <c r="AQ21" s="181"/>
      <c r="AR21" s="182"/>
    </row>
    <row r="22" spans="1:44" ht="20.149999999999999" customHeight="1" x14ac:dyDescent="0.25">
      <c r="A22" s="274" t="str">
        <f>IF('Equip Sum'!A36&gt;0,'Equip Sum'!A36," ")</f>
        <v xml:space="preserve"> </v>
      </c>
      <c r="B22" s="275"/>
      <c r="C22" s="275"/>
      <c r="D22" s="275"/>
      <c r="E22" s="275"/>
      <c r="F22" s="275"/>
      <c r="G22" s="275"/>
      <c r="H22" s="275"/>
      <c r="I22" s="275"/>
      <c r="J22" s="275"/>
      <c r="K22" s="189">
        <v>0</v>
      </c>
      <c r="L22" s="189"/>
      <c r="M22" s="189"/>
      <c r="N22" s="67" t="s">
        <v>22</v>
      </c>
      <c r="O22" s="287"/>
      <c r="P22" s="287"/>
      <c r="Q22" s="287"/>
      <c r="R22" s="66" t="s">
        <v>22</v>
      </c>
      <c r="S22" s="286"/>
      <c r="T22" s="286"/>
      <c r="U22" s="286"/>
      <c r="V22" s="288" t="str">
        <f t="shared" si="2"/>
        <v/>
      </c>
      <c r="W22" s="288"/>
      <c r="X22" s="289"/>
      <c r="Y22" s="108"/>
      <c r="Z22" s="105">
        <f t="shared" si="0"/>
        <v>1</v>
      </c>
      <c r="AA22" s="285" t="str">
        <f>'Equip Sum'!J36</f>
        <v xml:space="preserve"> </v>
      </c>
      <c r="AB22" s="285"/>
      <c r="AC22" s="285"/>
      <c r="AD22" s="189"/>
      <c r="AE22" s="153"/>
      <c r="AF22" s="153"/>
      <c r="AG22" s="223" t="str">
        <f t="shared" si="3"/>
        <v/>
      </c>
      <c r="AH22" s="223"/>
      <c r="AI22" s="223"/>
      <c r="AJ22" s="284" t="str">
        <f>IF('Equip Sum'!J37&gt;0,'Equip Sum'!J37," ")</f>
        <v xml:space="preserve"> </v>
      </c>
      <c r="AK22" s="284"/>
      <c r="AL22" s="284"/>
      <c r="AM22" s="181" t="str">
        <f t="shared" si="1"/>
        <v xml:space="preserve"> </v>
      </c>
      <c r="AN22" s="181"/>
      <c r="AO22" s="182"/>
      <c r="AP22" s="181" t="str">
        <f t="shared" si="4"/>
        <v/>
      </c>
      <c r="AQ22" s="181"/>
      <c r="AR22" s="182"/>
    </row>
    <row r="23" spans="1:44" ht="20.149999999999999" customHeight="1" x14ac:dyDescent="0.25">
      <c r="A23" s="274" t="str">
        <f>IF('Equip Sum'!A38&gt;0,'Equip Sum'!A38," ")</f>
        <v xml:space="preserve"> </v>
      </c>
      <c r="B23" s="275"/>
      <c r="C23" s="275"/>
      <c r="D23" s="275"/>
      <c r="E23" s="275"/>
      <c r="F23" s="275"/>
      <c r="G23" s="275"/>
      <c r="H23" s="275"/>
      <c r="I23" s="275"/>
      <c r="J23" s="275"/>
      <c r="K23" s="189">
        <v>0</v>
      </c>
      <c r="L23" s="189"/>
      <c r="M23" s="189"/>
      <c r="N23" s="67" t="s">
        <v>22</v>
      </c>
      <c r="O23" s="287"/>
      <c r="P23" s="287"/>
      <c r="Q23" s="287"/>
      <c r="R23" s="66" t="s">
        <v>22</v>
      </c>
      <c r="S23" s="286"/>
      <c r="T23" s="286"/>
      <c r="U23" s="286"/>
      <c r="V23" s="288" t="str">
        <f t="shared" si="2"/>
        <v/>
      </c>
      <c r="W23" s="288"/>
      <c r="X23" s="289"/>
      <c r="Y23" s="108"/>
      <c r="Z23" s="105">
        <f t="shared" si="0"/>
        <v>1</v>
      </c>
      <c r="AA23" s="285" t="str">
        <f>'Equip Sum'!J38</f>
        <v xml:space="preserve"> </v>
      </c>
      <c r="AB23" s="285"/>
      <c r="AC23" s="285"/>
      <c r="AD23" s="189"/>
      <c r="AE23" s="153"/>
      <c r="AF23" s="153"/>
      <c r="AG23" s="223" t="str">
        <f t="shared" si="3"/>
        <v/>
      </c>
      <c r="AH23" s="223"/>
      <c r="AI23" s="223"/>
      <c r="AJ23" s="284" t="str">
        <f>IF('Equip Sum'!J39&gt;0,'Equip Sum'!J39," ")</f>
        <v xml:space="preserve"> </v>
      </c>
      <c r="AK23" s="284"/>
      <c r="AL23" s="284"/>
      <c r="AM23" s="181" t="str">
        <f t="shared" si="1"/>
        <v xml:space="preserve"> </v>
      </c>
      <c r="AN23" s="181"/>
      <c r="AO23" s="182"/>
      <c r="AP23" s="181" t="str">
        <f t="shared" si="4"/>
        <v/>
      </c>
      <c r="AQ23" s="181"/>
      <c r="AR23" s="182"/>
    </row>
    <row r="24" spans="1:44" ht="20.149999999999999" customHeight="1" x14ac:dyDescent="0.25">
      <c r="A24" s="274" t="str">
        <f>IF('Equip Sum'!A40&gt;0,'Equip Sum'!A40," ")</f>
        <v xml:space="preserve"> </v>
      </c>
      <c r="B24" s="275"/>
      <c r="C24" s="275"/>
      <c r="D24" s="275"/>
      <c r="E24" s="275"/>
      <c r="F24" s="275"/>
      <c r="G24" s="275"/>
      <c r="H24" s="275"/>
      <c r="I24" s="275"/>
      <c r="J24" s="275"/>
      <c r="K24" s="189">
        <v>0</v>
      </c>
      <c r="L24" s="189"/>
      <c r="M24" s="189"/>
      <c r="N24" s="67" t="s">
        <v>22</v>
      </c>
      <c r="O24" s="287"/>
      <c r="P24" s="287"/>
      <c r="Q24" s="287"/>
      <c r="R24" s="66" t="s">
        <v>22</v>
      </c>
      <c r="S24" s="286"/>
      <c r="T24" s="286"/>
      <c r="U24" s="286"/>
      <c r="V24" s="288" t="str">
        <f t="shared" si="2"/>
        <v/>
      </c>
      <c r="W24" s="288"/>
      <c r="X24" s="289"/>
      <c r="Y24" s="108"/>
      <c r="Z24" s="105">
        <f t="shared" si="0"/>
        <v>1</v>
      </c>
      <c r="AA24" s="285" t="str">
        <f>'Equip Sum'!J40</f>
        <v xml:space="preserve"> </v>
      </c>
      <c r="AB24" s="285"/>
      <c r="AC24" s="285"/>
      <c r="AD24" s="189"/>
      <c r="AE24" s="153"/>
      <c r="AF24" s="153"/>
      <c r="AG24" s="223" t="str">
        <f t="shared" si="3"/>
        <v/>
      </c>
      <c r="AH24" s="223"/>
      <c r="AI24" s="223"/>
      <c r="AJ24" s="284" t="str">
        <f>IF('Equip Sum'!J41&gt;0,'Equip Sum'!J41," ")</f>
        <v xml:space="preserve"> </v>
      </c>
      <c r="AK24" s="284"/>
      <c r="AL24" s="284"/>
      <c r="AM24" s="181" t="str">
        <f t="shared" si="1"/>
        <v xml:space="preserve"> </v>
      </c>
      <c r="AN24" s="181"/>
      <c r="AO24" s="182"/>
      <c r="AP24" s="181" t="str">
        <f t="shared" si="4"/>
        <v/>
      </c>
      <c r="AQ24" s="181"/>
      <c r="AR24" s="182"/>
    </row>
    <row r="25" spans="1:44" ht="20.149999999999999" customHeight="1" x14ac:dyDescent="0.25">
      <c r="A25" s="274" t="str">
        <f>IF('Equip Sum'!A42&gt;0,'Equip Sum'!A42," ")</f>
        <v xml:space="preserve"> </v>
      </c>
      <c r="B25" s="275"/>
      <c r="C25" s="275"/>
      <c r="D25" s="275"/>
      <c r="E25" s="275"/>
      <c r="F25" s="275"/>
      <c r="G25" s="275"/>
      <c r="H25" s="275"/>
      <c r="I25" s="275"/>
      <c r="J25" s="275"/>
      <c r="K25" s="189">
        <v>0</v>
      </c>
      <c r="L25" s="189"/>
      <c r="M25" s="189"/>
      <c r="N25" s="67" t="s">
        <v>22</v>
      </c>
      <c r="O25" s="287"/>
      <c r="P25" s="287"/>
      <c r="Q25" s="287"/>
      <c r="R25" s="66" t="s">
        <v>22</v>
      </c>
      <c r="S25" s="286"/>
      <c r="T25" s="286"/>
      <c r="U25" s="286"/>
      <c r="V25" s="288" t="str">
        <f t="shared" si="2"/>
        <v/>
      </c>
      <c r="W25" s="288"/>
      <c r="X25" s="289"/>
      <c r="Y25" s="108"/>
      <c r="Z25" s="105">
        <f t="shared" si="0"/>
        <v>1</v>
      </c>
      <c r="AA25" s="285" t="str">
        <f>'Equip Sum'!J42</f>
        <v xml:space="preserve"> </v>
      </c>
      <c r="AB25" s="285"/>
      <c r="AC25" s="285"/>
      <c r="AD25" s="189"/>
      <c r="AE25" s="153"/>
      <c r="AF25" s="153"/>
      <c r="AG25" s="223" t="str">
        <f t="shared" si="3"/>
        <v/>
      </c>
      <c r="AH25" s="223"/>
      <c r="AI25" s="223"/>
      <c r="AJ25" s="284" t="str">
        <f>IF('Equip Sum'!J43&gt;0,'Equip Sum'!J43," ")</f>
        <v xml:space="preserve"> </v>
      </c>
      <c r="AK25" s="284"/>
      <c r="AL25" s="284"/>
      <c r="AM25" s="181" t="str">
        <f t="shared" si="1"/>
        <v xml:space="preserve"> </v>
      </c>
      <c r="AN25" s="181"/>
      <c r="AO25" s="182"/>
      <c r="AP25" s="181" t="str">
        <f t="shared" si="4"/>
        <v/>
      </c>
      <c r="AQ25" s="181"/>
      <c r="AR25" s="182"/>
    </row>
    <row r="26" spans="1:44" ht="20.149999999999999" customHeight="1" x14ac:dyDescent="0.25">
      <c r="A26" s="274" t="str">
        <f>IF('Equip Sum'!A44&gt;0,'Equip Sum'!A44," ")</f>
        <v xml:space="preserve"> </v>
      </c>
      <c r="B26" s="275"/>
      <c r="C26" s="275"/>
      <c r="D26" s="275"/>
      <c r="E26" s="275"/>
      <c r="F26" s="275"/>
      <c r="G26" s="275"/>
      <c r="H26" s="275"/>
      <c r="I26" s="275"/>
      <c r="J26" s="275"/>
      <c r="K26" s="189">
        <v>0</v>
      </c>
      <c r="L26" s="189"/>
      <c r="M26" s="189"/>
      <c r="N26" s="67" t="s">
        <v>22</v>
      </c>
      <c r="O26" s="287"/>
      <c r="P26" s="287"/>
      <c r="Q26" s="287"/>
      <c r="R26" s="66" t="s">
        <v>22</v>
      </c>
      <c r="S26" s="286"/>
      <c r="T26" s="286"/>
      <c r="U26" s="286"/>
      <c r="V26" s="288" t="str">
        <f t="shared" si="2"/>
        <v/>
      </c>
      <c r="W26" s="288"/>
      <c r="X26" s="289"/>
      <c r="Y26" s="108"/>
      <c r="Z26" s="105">
        <f t="shared" si="0"/>
        <v>1</v>
      </c>
      <c r="AA26" s="285" t="str">
        <f>'Equip Sum'!J44</f>
        <v xml:space="preserve"> </v>
      </c>
      <c r="AB26" s="285"/>
      <c r="AC26" s="285"/>
      <c r="AD26" s="189"/>
      <c r="AE26" s="153"/>
      <c r="AF26" s="153"/>
      <c r="AG26" s="223" t="str">
        <f t="shared" si="3"/>
        <v/>
      </c>
      <c r="AH26" s="223"/>
      <c r="AI26" s="223"/>
      <c r="AJ26" s="284" t="str">
        <f>IF('Equip Sum'!J45&gt;0,'Equip Sum'!J45," ")</f>
        <v xml:space="preserve"> </v>
      </c>
      <c r="AK26" s="284"/>
      <c r="AL26" s="284"/>
      <c r="AM26" s="181" t="str">
        <f t="shared" si="1"/>
        <v xml:space="preserve"> </v>
      </c>
      <c r="AN26" s="181"/>
      <c r="AO26" s="182"/>
      <c r="AP26" s="181" t="str">
        <f t="shared" si="4"/>
        <v/>
      </c>
      <c r="AQ26" s="181"/>
      <c r="AR26" s="182"/>
    </row>
    <row r="27" spans="1:44" ht="20.149999999999999" customHeight="1" x14ac:dyDescent="0.25">
      <c r="A27" s="274" t="str">
        <f>IF('Equip Sum'!A46&gt;0,'Equip Sum'!A46," ")</f>
        <v xml:space="preserve"> </v>
      </c>
      <c r="B27" s="275"/>
      <c r="C27" s="275"/>
      <c r="D27" s="275"/>
      <c r="E27" s="275"/>
      <c r="F27" s="275"/>
      <c r="G27" s="275"/>
      <c r="H27" s="275"/>
      <c r="I27" s="275"/>
      <c r="J27" s="275"/>
      <c r="K27" s="189">
        <v>0</v>
      </c>
      <c r="L27" s="189"/>
      <c r="M27" s="189"/>
      <c r="N27" s="67" t="s">
        <v>22</v>
      </c>
      <c r="O27" s="287"/>
      <c r="P27" s="287"/>
      <c r="Q27" s="287"/>
      <c r="R27" s="66" t="s">
        <v>22</v>
      </c>
      <c r="S27" s="286"/>
      <c r="T27" s="286"/>
      <c r="U27" s="286"/>
      <c r="V27" s="288" t="str">
        <f t="shared" si="2"/>
        <v/>
      </c>
      <c r="W27" s="288"/>
      <c r="X27" s="289"/>
      <c r="Y27" s="108"/>
      <c r="Z27" s="105">
        <f t="shared" si="0"/>
        <v>1</v>
      </c>
      <c r="AA27" s="285" t="str">
        <f>'Equip Sum'!J46</f>
        <v xml:space="preserve"> </v>
      </c>
      <c r="AB27" s="285"/>
      <c r="AC27" s="285"/>
      <c r="AD27" s="189"/>
      <c r="AE27" s="153"/>
      <c r="AF27" s="153"/>
      <c r="AG27" s="223" t="str">
        <f t="shared" si="3"/>
        <v/>
      </c>
      <c r="AH27" s="223"/>
      <c r="AI27" s="223"/>
      <c r="AJ27" s="284" t="str">
        <f>IF('Equip Sum'!J47&gt;0,'Equip Sum'!J47," ")</f>
        <v xml:space="preserve"> </v>
      </c>
      <c r="AK27" s="284"/>
      <c r="AL27" s="284"/>
      <c r="AM27" s="181" t="str">
        <f t="shared" si="1"/>
        <v xml:space="preserve"> </v>
      </c>
      <c r="AN27" s="181"/>
      <c r="AO27" s="182"/>
      <c r="AP27" s="181" t="str">
        <f t="shared" si="4"/>
        <v/>
      </c>
      <c r="AQ27" s="181"/>
      <c r="AR27" s="182"/>
    </row>
    <row r="28" spans="1:44" ht="20.149999999999999" customHeight="1" x14ac:dyDescent="0.25">
      <c r="A28" s="274" t="str">
        <f>IF('Equip Sum'!A48&gt;0,'Equip Sum'!A48," ")</f>
        <v xml:space="preserve"> </v>
      </c>
      <c r="B28" s="275"/>
      <c r="C28" s="275"/>
      <c r="D28" s="275"/>
      <c r="E28" s="275"/>
      <c r="F28" s="275"/>
      <c r="G28" s="275"/>
      <c r="H28" s="275"/>
      <c r="I28" s="275"/>
      <c r="J28" s="275"/>
      <c r="K28" s="189">
        <v>0</v>
      </c>
      <c r="L28" s="189"/>
      <c r="M28" s="189"/>
      <c r="N28" s="67" t="s">
        <v>22</v>
      </c>
      <c r="O28" s="287"/>
      <c r="P28" s="287"/>
      <c r="Q28" s="287"/>
      <c r="R28" s="66" t="s">
        <v>22</v>
      </c>
      <c r="S28" s="286"/>
      <c r="T28" s="286"/>
      <c r="U28" s="286"/>
      <c r="V28" s="288" t="str">
        <f t="shared" si="2"/>
        <v/>
      </c>
      <c r="W28" s="288"/>
      <c r="X28" s="289"/>
      <c r="Y28" s="108"/>
      <c r="Z28" s="105">
        <f t="shared" si="0"/>
        <v>1</v>
      </c>
      <c r="AA28" s="285" t="str">
        <f>'Equip Sum'!J48</f>
        <v xml:space="preserve"> </v>
      </c>
      <c r="AB28" s="285"/>
      <c r="AC28" s="285"/>
      <c r="AD28" s="189"/>
      <c r="AE28" s="153"/>
      <c r="AF28" s="153"/>
      <c r="AG28" s="223" t="str">
        <f t="shared" si="3"/>
        <v/>
      </c>
      <c r="AH28" s="223"/>
      <c r="AI28" s="223"/>
      <c r="AJ28" s="284" t="str">
        <f>IF('Equip Sum'!J49&gt;0,'Equip Sum'!J49," ")</f>
        <v xml:space="preserve"> </v>
      </c>
      <c r="AK28" s="284"/>
      <c r="AL28" s="284"/>
      <c r="AM28" s="181" t="str">
        <f t="shared" si="1"/>
        <v xml:space="preserve"> </v>
      </c>
      <c r="AN28" s="181"/>
      <c r="AO28" s="182"/>
      <c r="AP28" s="181" t="str">
        <f t="shared" si="4"/>
        <v/>
      </c>
      <c r="AQ28" s="181"/>
      <c r="AR28" s="182"/>
    </row>
    <row r="29" spans="1:44" ht="20.149999999999999" customHeight="1" x14ac:dyDescent="0.25">
      <c r="A29" s="274" t="str">
        <f>IF('Equip Sum'!A50&gt;0,'Equip Sum'!A50," ")</f>
        <v xml:space="preserve"> </v>
      </c>
      <c r="B29" s="275"/>
      <c r="C29" s="275"/>
      <c r="D29" s="275"/>
      <c r="E29" s="275"/>
      <c r="F29" s="275"/>
      <c r="G29" s="275"/>
      <c r="H29" s="275"/>
      <c r="I29" s="275"/>
      <c r="J29" s="275"/>
      <c r="K29" s="189"/>
      <c r="L29" s="189"/>
      <c r="M29" s="189"/>
      <c r="N29" s="67" t="s">
        <v>22</v>
      </c>
      <c r="O29" s="287"/>
      <c r="P29" s="287"/>
      <c r="Q29" s="287"/>
      <c r="R29" s="66" t="s">
        <v>22</v>
      </c>
      <c r="S29" s="286"/>
      <c r="T29" s="286"/>
      <c r="U29" s="286"/>
      <c r="V29" s="288" t="str">
        <f t="shared" si="2"/>
        <v/>
      </c>
      <c r="W29" s="288"/>
      <c r="X29" s="289"/>
      <c r="Y29" s="108"/>
      <c r="Z29" s="105">
        <f t="shared" si="0"/>
        <v>1</v>
      </c>
      <c r="AA29" s="285" t="str">
        <f>'Equip Sum'!J50</f>
        <v xml:space="preserve"> </v>
      </c>
      <c r="AB29" s="285"/>
      <c r="AC29" s="285"/>
      <c r="AD29" s="189"/>
      <c r="AE29" s="153"/>
      <c r="AF29" s="153"/>
      <c r="AG29" s="223" t="str">
        <f t="shared" si="3"/>
        <v/>
      </c>
      <c r="AH29" s="223"/>
      <c r="AI29" s="223"/>
      <c r="AJ29" s="284" t="str">
        <f>IF('Equip Sum'!J51&gt;0,'Equip Sum'!J51," ")</f>
        <v xml:space="preserve"> </v>
      </c>
      <c r="AK29" s="284"/>
      <c r="AL29" s="284"/>
      <c r="AM29" s="181" t="str">
        <f t="shared" si="1"/>
        <v xml:space="preserve"> </v>
      </c>
      <c r="AN29" s="181"/>
      <c r="AO29" s="182"/>
      <c r="AP29" s="181" t="str">
        <f t="shared" si="4"/>
        <v/>
      </c>
      <c r="AQ29" s="181"/>
      <c r="AR29" s="182"/>
    </row>
    <row r="30" spans="1:44" ht="20.149999999999999" customHeight="1" x14ac:dyDescent="0.25">
      <c r="V30" s="68"/>
      <c r="W30" s="68" t="s">
        <v>31</v>
      </c>
      <c r="Z30" s="68"/>
      <c r="AB30" s="68"/>
      <c r="AC30" s="68"/>
      <c r="AD30" s="296" t="s">
        <v>32</v>
      </c>
      <c r="AE30" s="296"/>
      <c r="AF30" s="296"/>
      <c r="AG30" s="297">
        <f>SUM(AG8:AI29)</f>
        <v>0</v>
      </c>
      <c r="AH30" s="298"/>
      <c r="AI30" s="298"/>
      <c r="AJ30" s="295"/>
      <c r="AK30" s="295"/>
      <c r="AL30" s="295"/>
      <c r="AM30" s="296" t="s">
        <v>33</v>
      </c>
      <c r="AN30" s="296"/>
      <c r="AO30" s="296"/>
      <c r="AP30" s="294">
        <f>IF(V8&gt;0,SUM(AP8:AR29)," ")</f>
        <v>0</v>
      </c>
      <c r="AQ30" s="295"/>
      <c r="AR30" s="295"/>
    </row>
  </sheetData>
  <sheetProtection sheet="1" objects="1" scenarios="1" selectLockedCells="1"/>
  <mergeCells count="276">
    <mergeCell ref="K11:M11"/>
    <mergeCell ref="K12:M12"/>
    <mergeCell ref="K13:M13"/>
    <mergeCell ref="K14:M14"/>
    <mergeCell ref="O29:Q29"/>
    <mergeCell ref="O26:Q26"/>
    <mergeCell ref="O27:Q27"/>
    <mergeCell ref="O20:Q20"/>
    <mergeCell ref="O18:Q18"/>
    <mergeCell ref="K24:M24"/>
    <mergeCell ref="K25:M25"/>
    <mergeCell ref="K26:M26"/>
    <mergeCell ref="K27:M27"/>
    <mergeCell ref="K28:M28"/>
    <mergeCell ref="K29:M29"/>
    <mergeCell ref="K17:M17"/>
    <mergeCell ref="K18:M18"/>
    <mergeCell ref="K19:M19"/>
    <mergeCell ref="K20:M20"/>
    <mergeCell ref="O24:Q24"/>
    <mergeCell ref="O25:Q25"/>
    <mergeCell ref="K15:M15"/>
    <mergeCell ref="O11:Q11"/>
    <mergeCell ref="O16:Q16"/>
    <mergeCell ref="AM29:AO29"/>
    <mergeCell ref="AD29:AF29"/>
    <mergeCell ref="AG28:AI28"/>
    <mergeCell ref="AD28:AF28"/>
    <mergeCell ref="AP30:AR30"/>
    <mergeCell ref="AD30:AF30"/>
    <mergeCell ref="AG30:AI30"/>
    <mergeCell ref="K16:M16"/>
    <mergeCell ref="AM30:AO30"/>
    <mergeCell ref="AJ29:AL29"/>
    <mergeCell ref="AG29:AI29"/>
    <mergeCell ref="S29:U29"/>
    <mergeCell ref="V29:X29"/>
    <mergeCell ref="AP29:AR29"/>
    <mergeCell ref="AA29:AC29"/>
    <mergeCell ref="AA28:AC28"/>
    <mergeCell ref="S28:U28"/>
    <mergeCell ref="V28:X28"/>
    <mergeCell ref="AA27:AC27"/>
    <mergeCell ref="AA26:AC26"/>
    <mergeCell ref="AJ30:AL30"/>
    <mergeCell ref="AD26:AF26"/>
    <mergeCell ref="S26:U26"/>
    <mergeCell ref="V26:X26"/>
    <mergeCell ref="S27:U27"/>
    <mergeCell ref="V27:X27"/>
    <mergeCell ref="AD27:AF27"/>
    <mergeCell ref="AP27:AR27"/>
    <mergeCell ref="O28:Q28"/>
    <mergeCell ref="AJ26:AL26"/>
    <mergeCell ref="AM26:AO26"/>
    <mergeCell ref="AP26:AR26"/>
    <mergeCell ref="AJ27:AL27"/>
    <mergeCell ref="AM27:AO27"/>
    <mergeCell ref="AG27:AI27"/>
    <mergeCell ref="AG26:AI26"/>
    <mergeCell ref="AJ28:AL28"/>
    <mergeCell ref="AM28:AO28"/>
    <mergeCell ref="AP28:AR28"/>
    <mergeCell ref="S23:U23"/>
    <mergeCell ref="AJ23:AL23"/>
    <mergeCell ref="AM23:AO23"/>
    <mergeCell ref="V23:X23"/>
    <mergeCell ref="AA23:AC23"/>
    <mergeCell ref="AD23:AF23"/>
    <mergeCell ref="AP25:AR25"/>
    <mergeCell ref="AJ24:AL24"/>
    <mergeCell ref="AM24:AO24"/>
    <mergeCell ref="AP24:AR24"/>
    <mergeCell ref="AM25:AO25"/>
    <mergeCell ref="AA24:AC24"/>
    <mergeCell ref="AD24:AF24"/>
    <mergeCell ref="AG24:AI24"/>
    <mergeCell ref="S24:U24"/>
    <mergeCell ref="AG25:AI25"/>
    <mergeCell ref="S25:U25"/>
    <mergeCell ref="AJ25:AL25"/>
    <mergeCell ref="V25:X25"/>
    <mergeCell ref="AA25:AC25"/>
    <mergeCell ref="AD25:AF25"/>
    <mergeCell ref="V24:X24"/>
    <mergeCell ref="V22:X22"/>
    <mergeCell ref="K22:M22"/>
    <mergeCell ref="K23:M23"/>
    <mergeCell ref="AG21:AI21"/>
    <mergeCell ref="S21:U21"/>
    <mergeCell ref="AJ21:AL21"/>
    <mergeCell ref="O21:Q21"/>
    <mergeCell ref="K21:M21"/>
    <mergeCell ref="AP23:AR23"/>
    <mergeCell ref="AJ22:AL22"/>
    <mergeCell ref="AM22:AO22"/>
    <mergeCell ref="AP22:AR22"/>
    <mergeCell ref="AG22:AI22"/>
    <mergeCell ref="O22:Q22"/>
    <mergeCell ref="O23:Q23"/>
    <mergeCell ref="AA22:AC22"/>
    <mergeCell ref="AD22:AF22"/>
    <mergeCell ref="S22:U22"/>
    <mergeCell ref="AM21:AO21"/>
    <mergeCell ref="V21:X21"/>
    <mergeCell ref="AA21:AC21"/>
    <mergeCell ref="AD21:AF21"/>
    <mergeCell ref="AP21:AR21"/>
    <mergeCell ref="AG23:AI23"/>
    <mergeCell ref="AM20:AO20"/>
    <mergeCell ref="AP20:AR20"/>
    <mergeCell ref="AA20:AC20"/>
    <mergeCell ref="AD20:AF20"/>
    <mergeCell ref="AP19:AR19"/>
    <mergeCell ref="AJ18:AL18"/>
    <mergeCell ref="AM18:AO18"/>
    <mergeCell ref="AP18:AR18"/>
    <mergeCell ref="AG18:AI18"/>
    <mergeCell ref="AG20:AI20"/>
    <mergeCell ref="S20:U20"/>
    <mergeCell ref="V20:X20"/>
    <mergeCell ref="AG19:AI19"/>
    <mergeCell ref="S19:U19"/>
    <mergeCell ref="AJ19:AL19"/>
    <mergeCell ref="O19:Q19"/>
    <mergeCell ref="AA18:AC18"/>
    <mergeCell ref="AD18:AF18"/>
    <mergeCell ref="S18:U18"/>
    <mergeCell ref="V18:X18"/>
    <mergeCell ref="AJ20:AL20"/>
    <mergeCell ref="AP17:AR17"/>
    <mergeCell ref="AG17:AI17"/>
    <mergeCell ref="S17:U17"/>
    <mergeCell ref="AM19:AO19"/>
    <mergeCell ref="V19:X19"/>
    <mergeCell ref="AA19:AC19"/>
    <mergeCell ref="AD19:AF19"/>
    <mergeCell ref="AJ16:AL16"/>
    <mergeCell ref="AM16:AO16"/>
    <mergeCell ref="AP16:AR16"/>
    <mergeCell ref="O17:Q17"/>
    <mergeCell ref="AA16:AC16"/>
    <mergeCell ref="AD16:AF16"/>
    <mergeCell ref="AG16:AI16"/>
    <mergeCell ref="S16:U16"/>
    <mergeCell ref="V16:X16"/>
    <mergeCell ref="AJ17:AL17"/>
    <mergeCell ref="AM17:AO17"/>
    <mergeCell ref="V17:X17"/>
    <mergeCell ref="AA17:AC17"/>
    <mergeCell ref="AD17:AF17"/>
    <mergeCell ref="O14:Q14"/>
    <mergeCell ref="AG15:AI15"/>
    <mergeCell ref="S15:U15"/>
    <mergeCell ref="AJ15:AL15"/>
    <mergeCell ref="AM15:AO15"/>
    <mergeCell ref="AJ14:AL14"/>
    <mergeCell ref="AM14:AO14"/>
    <mergeCell ref="AP14:AR14"/>
    <mergeCell ref="AG14:AI14"/>
    <mergeCell ref="O15:Q15"/>
    <mergeCell ref="AA14:AC14"/>
    <mergeCell ref="AD14:AF14"/>
    <mergeCell ref="S14:U14"/>
    <mergeCell ref="V14:X14"/>
    <mergeCell ref="V15:X15"/>
    <mergeCell ref="AA15:AC15"/>
    <mergeCell ref="AD15:AF15"/>
    <mergeCell ref="AP15:AR15"/>
    <mergeCell ref="AP13:AR13"/>
    <mergeCell ref="AJ12:AL12"/>
    <mergeCell ref="AM12:AO12"/>
    <mergeCell ref="AP12:AR12"/>
    <mergeCell ref="AG13:AI13"/>
    <mergeCell ref="AJ13:AL13"/>
    <mergeCell ref="AM11:AO11"/>
    <mergeCell ref="O12:Q12"/>
    <mergeCell ref="O13:Q13"/>
    <mergeCell ref="AA12:AC12"/>
    <mergeCell ref="AD12:AF12"/>
    <mergeCell ref="S13:U13"/>
    <mergeCell ref="S12:U12"/>
    <mergeCell ref="V12:X12"/>
    <mergeCell ref="AM13:AO13"/>
    <mergeCell ref="V13:X13"/>
    <mergeCell ref="AA13:AC13"/>
    <mergeCell ref="AD13:AF13"/>
    <mergeCell ref="AG12:AI12"/>
    <mergeCell ref="V11:X11"/>
    <mergeCell ref="AA11:AC11"/>
    <mergeCell ref="AD11:AF11"/>
    <mergeCell ref="AA10:AC10"/>
    <mergeCell ref="AD10:AF10"/>
    <mergeCell ref="S11:U11"/>
    <mergeCell ref="AG10:AI10"/>
    <mergeCell ref="AP11:AR11"/>
    <mergeCell ref="AJ10:AL10"/>
    <mergeCell ref="AM10:AO10"/>
    <mergeCell ref="AP10:AR10"/>
    <mergeCell ref="AG11:AI11"/>
    <mergeCell ref="AJ11:AL11"/>
    <mergeCell ref="S9:U9"/>
    <mergeCell ref="A8:J8"/>
    <mergeCell ref="O9:Q9"/>
    <mergeCell ref="V9:X9"/>
    <mergeCell ref="A9:J9"/>
    <mergeCell ref="O8:Q8"/>
    <mergeCell ref="S8:U8"/>
    <mergeCell ref="K9:M9"/>
    <mergeCell ref="O10:Q10"/>
    <mergeCell ref="K10:M10"/>
    <mergeCell ref="S10:U10"/>
    <mergeCell ref="V10:X10"/>
    <mergeCell ref="AD9:AF9"/>
    <mergeCell ref="V6:X7"/>
    <mergeCell ref="AM6:AO7"/>
    <mergeCell ref="AP6:AR7"/>
    <mergeCell ref="AJ8:AL8"/>
    <mergeCell ref="AG9:AI9"/>
    <mergeCell ref="AG8:AI8"/>
    <mergeCell ref="AM8:AO8"/>
    <mergeCell ref="AA9:AC9"/>
    <mergeCell ref="Z6:Z7"/>
    <mergeCell ref="AJ9:AL9"/>
    <mergeCell ref="AM9:AO9"/>
    <mergeCell ref="AP9:AR9"/>
    <mergeCell ref="Y6:Y7"/>
    <mergeCell ref="I1:AI1"/>
    <mergeCell ref="V8:X8"/>
    <mergeCell ref="AD8:AF8"/>
    <mergeCell ref="O6:Q7"/>
    <mergeCell ref="AA8:AC8"/>
    <mergeCell ref="S6:U7"/>
    <mergeCell ref="AJ1:AM1"/>
    <mergeCell ref="AN1:AR1"/>
    <mergeCell ref="AP8:AR8"/>
    <mergeCell ref="AA6:AC7"/>
    <mergeCell ref="AD6:AF7"/>
    <mergeCell ref="AG6:AI7"/>
    <mergeCell ref="AJ6:AL7"/>
    <mergeCell ref="AK4:AR4"/>
    <mergeCell ref="A29:J29"/>
    <mergeCell ref="A6:J7"/>
    <mergeCell ref="A25:J25"/>
    <mergeCell ref="A26:J26"/>
    <mergeCell ref="A27:J27"/>
    <mergeCell ref="A21:J21"/>
    <mergeCell ref="A22:J22"/>
    <mergeCell ref="A23:J23"/>
    <mergeCell ref="A24:J24"/>
    <mergeCell ref="A10:J10"/>
    <mergeCell ref="A11:J11"/>
    <mergeCell ref="A12:J12"/>
    <mergeCell ref="A13:J13"/>
    <mergeCell ref="A20:J20"/>
    <mergeCell ref="A18:J18"/>
    <mergeCell ref="A19:J19"/>
    <mergeCell ref="A17:J17"/>
    <mergeCell ref="A28:J28"/>
    <mergeCell ref="A14:J14"/>
    <mergeCell ref="A15:J15"/>
    <mergeCell ref="A16:J16"/>
    <mergeCell ref="AX5:AY6"/>
    <mergeCell ref="A4:D4"/>
    <mergeCell ref="J4:O4"/>
    <mergeCell ref="K6:M7"/>
    <mergeCell ref="K8:M8"/>
    <mergeCell ref="Z2:AC2"/>
    <mergeCell ref="AD2:AJ2"/>
    <mergeCell ref="AH4:AJ4"/>
    <mergeCell ref="A2:D2"/>
    <mergeCell ref="E2:H2"/>
    <mergeCell ref="N2:Q2"/>
    <mergeCell ref="R2:V2"/>
    <mergeCell ref="P4:X4"/>
    <mergeCell ref="E4:H4"/>
  </mergeCells>
  <phoneticPr fontId="2" type="noConversion"/>
  <dataValidations count="1">
    <dataValidation type="list" allowBlank="1" showInputMessage="1" showErrorMessage="1" promptTitle="Use Pull Down Menu" prompt="Select yes or no_x000a_" sqref="Y8:Y29" xr:uid="{EFE81E5A-7265-4B0A-A17A-DFFA1F80B645}">
      <formula1>$BE$4:$BE$6</formula1>
    </dataValidation>
  </dataValidations>
  <printOptions horizontalCentered="1"/>
  <pageMargins left="0" right="0" top="0.25" bottom="0.25" header="0.5" footer="0.5"/>
  <pageSetup firstPageNumber="0" orientation="landscape" useFirstPageNumber="1" r:id="rId1"/>
  <headerFooter alignWithMargins="0"/>
  <legacyDrawing r:id="rId2"/>
  <tableParts count="1">
    <tablePart r:id="rId3"/>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47"/>
  </sheetPr>
  <dimension ref="A1:AQ49"/>
  <sheetViews>
    <sheetView workbookViewId="0">
      <selection activeCell="AW12" sqref="AW12"/>
    </sheetView>
  </sheetViews>
  <sheetFormatPr defaultColWidth="3.1796875" defaultRowHeight="20.149999999999999" customHeight="1" x14ac:dyDescent="0.25"/>
  <cols>
    <col min="1" max="16384" width="3.1796875" style="1"/>
  </cols>
  <sheetData>
    <row r="1" spans="1:43" ht="20.149999999999999" customHeight="1" x14ac:dyDescent="0.65">
      <c r="A1" s="18"/>
      <c r="B1" s="18"/>
      <c r="C1" s="18"/>
      <c r="D1" s="18"/>
      <c r="E1" s="18"/>
      <c r="F1" s="18"/>
      <c r="G1" s="19"/>
      <c r="H1" s="19"/>
      <c r="I1" s="180" t="s">
        <v>80</v>
      </c>
      <c r="J1" s="180"/>
      <c r="K1" s="180"/>
      <c r="L1" s="180"/>
      <c r="M1" s="180"/>
      <c r="N1" s="180"/>
      <c r="O1" s="180"/>
      <c r="P1" s="180"/>
      <c r="Q1" s="180"/>
      <c r="R1" s="180"/>
      <c r="S1" s="180"/>
      <c r="T1" s="180"/>
      <c r="U1" s="180"/>
      <c r="V1" s="180"/>
      <c r="W1" s="180"/>
      <c r="X1" s="180"/>
      <c r="Y1" s="180"/>
      <c r="Z1" s="180"/>
      <c r="AA1" s="180"/>
      <c r="AB1" s="180"/>
      <c r="AC1" s="180"/>
      <c r="AD1" s="180"/>
      <c r="AE1" s="180"/>
      <c r="AF1" s="180"/>
      <c r="AG1" s="180"/>
      <c r="AH1" s="180"/>
      <c r="AI1" s="246" t="s">
        <v>13</v>
      </c>
      <c r="AJ1" s="246"/>
      <c r="AK1" s="246"/>
      <c r="AL1" s="246"/>
      <c r="AM1" s="244" t="str">
        <f>'Labor Sum'!AM1</f>
        <v xml:space="preserve"> </v>
      </c>
      <c r="AN1" s="244"/>
      <c r="AO1" s="244"/>
      <c r="AP1" s="244"/>
      <c r="AQ1" s="244"/>
    </row>
    <row r="2" spans="1:43" s="15" customFormat="1" ht="20.149999999999999" customHeight="1" x14ac:dyDescent="0.25">
      <c r="A2" s="144" t="s">
        <v>4</v>
      </c>
      <c r="B2" s="144"/>
      <c r="C2" s="144"/>
      <c r="D2" s="144"/>
      <c r="E2" s="155" t="str">
        <f>COVER!B9</f>
        <v xml:space="preserve"> </v>
      </c>
      <c r="F2" s="155"/>
      <c r="G2" s="155"/>
      <c r="H2" s="155"/>
      <c r="I2" s="14"/>
      <c r="J2" s="14"/>
      <c r="K2" s="14"/>
      <c r="L2" s="14"/>
      <c r="M2" s="144" t="s">
        <v>6</v>
      </c>
      <c r="N2" s="144"/>
      <c r="O2" s="144"/>
      <c r="P2" s="144"/>
      <c r="Q2" s="154" t="str">
        <f>COVER!B7</f>
        <v xml:space="preserve"> </v>
      </c>
      <c r="R2" s="154"/>
      <c r="S2" s="154"/>
      <c r="T2" s="154"/>
      <c r="U2" s="154"/>
      <c r="V2" s="14"/>
      <c r="W2" s="14"/>
      <c r="X2" s="144" t="s">
        <v>5</v>
      </c>
      <c r="Y2" s="144"/>
      <c r="Z2" s="144"/>
      <c r="AA2" s="144"/>
      <c r="AB2" s="154" t="str">
        <f>COVER!B3</f>
        <v xml:space="preserve"> </v>
      </c>
      <c r="AC2" s="154"/>
      <c r="AD2" s="154"/>
      <c r="AE2" s="154"/>
      <c r="AF2" s="154"/>
      <c r="AG2" s="154"/>
      <c r="AH2" s="154"/>
      <c r="AI2" s="154"/>
    </row>
    <row r="3" spans="1:43" s="15" customFormat="1" ht="5.25" customHeight="1" x14ac:dyDescent="0.2">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row>
    <row r="4" spans="1:43" s="15" customFormat="1" ht="20.149999999999999" customHeight="1" x14ac:dyDescent="0.25">
      <c r="A4" s="144" t="s">
        <v>182</v>
      </c>
      <c r="B4" s="144"/>
      <c r="C4" s="144"/>
      <c r="D4" s="144"/>
      <c r="E4" s="70" t="str">
        <f>COVER!B11</f>
        <v xml:space="preserve"> </v>
      </c>
      <c r="F4" s="69"/>
      <c r="G4" s="69"/>
      <c r="H4" s="69"/>
      <c r="I4" s="144" t="s">
        <v>183</v>
      </c>
      <c r="J4" s="144"/>
      <c r="K4" s="144"/>
      <c r="L4" s="144"/>
      <c r="M4" s="144"/>
      <c r="N4" s="144"/>
      <c r="O4" s="154" t="str">
        <f>COVER!B13</f>
        <v xml:space="preserve"> </v>
      </c>
      <c r="P4" s="154"/>
      <c r="Q4" s="154"/>
      <c r="R4" s="154"/>
      <c r="S4" s="154"/>
      <c r="T4" s="154"/>
      <c r="U4" s="154"/>
      <c r="V4" s="154"/>
      <c r="W4" s="154"/>
      <c r="X4" s="14"/>
      <c r="Y4" s="14"/>
      <c r="Z4" s="14"/>
      <c r="AA4" s="14"/>
      <c r="AB4" s="14"/>
      <c r="AC4" s="14"/>
      <c r="AD4" s="14"/>
      <c r="AE4" s="14"/>
      <c r="AF4" s="144" t="s">
        <v>184</v>
      </c>
      <c r="AG4" s="144"/>
      <c r="AH4" s="144"/>
      <c r="AI4" s="144"/>
      <c r="AJ4" s="70" t="str">
        <f>COVER!B5</f>
        <v xml:space="preserve"> </v>
      </c>
      <c r="AK4" s="69"/>
      <c r="AL4" s="69"/>
      <c r="AM4" s="70"/>
      <c r="AN4" s="69"/>
      <c r="AO4" s="69"/>
      <c r="AP4" s="69"/>
      <c r="AQ4" s="69"/>
    </row>
    <row r="5" spans="1:43" ht="20.149999999999999" customHeight="1" x14ac:dyDescent="0.2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row>
    <row r="6" spans="1:43" ht="20.149999999999999" customHeight="1" x14ac:dyDescent="0.25">
      <c r="A6" s="265" t="s">
        <v>94</v>
      </c>
      <c r="B6" s="266"/>
      <c r="C6" s="266"/>
      <c r="D6" s="266"/>
      <c r="E6" s="266"/>
      <c r="F6" s="266"/>
      <c r="G6" s="266"/>
      <c r="H6" s="266"/>
      <c r="I6" s="266"/>
      <c r="J6" s="260" t="s">
        <v>2</v>
      </c>
      <c r="K6" s="261"/>
      <c r="L6" s="261"/>
      <c r="M6" s="263" t="str">
        <f>COVER!B15</f>
        <v xml:space="preserve"> </v>
      </c>
      <c r="N6" s="263"/>
      <c r="O6" s="263"/>
      <c r="P6" s="263"/>
      <c r="Q6" s="263"/>
      <c r="R6" s="263"/>
      <c r="S6" s="263"/>
      <c r="T6" s="263"/>
      <c r="U6" s="263"/>
      <c r="V6" s="263"/>
      <c r="W6" s="263"/>
      <c r="X6" s="263"/>
      <c r="Y6" s="263"/>
      <c r="Z6" s="263"/>
      <c r="AA6" s="263"/>
      <c r="AB6" s="263"/>
      <c r="AC6" s="263"/>
      <c r="AD6" s="263"/>
      <c r="AE6" s="263"/>
      <c r="AF6" s="263"/>
      <c r="AG6" s="263"/>
      <c r="AH6" s="263"/>
      <c r="AI6" s="263"/>
      <c r="AJ6" s="263"/>
      <c r="AK6" s="263"/>
      <c r="AL6" s="263"/>
      <c r="AM6" s="263"/>
      <c r="AN6" s="263"/>
      <c r="AO6" s="263"/>
      <c r="AP6" s="263"/>
      <c r="AQ6" s="264"/>
    </row>
    <row r="7" spans="1:43" ht="20.149999999999999" customHeight="1" thickBot="1" x14ac:dyDescent="0.3">
      <c r="A7" s="267"/>
      <c r="B7" s="268"/>
      <c r="C7" s="268"/>
      <c r="D7" s="268"/>
      <c r="E7" s="268"/>
      <c r="F7" s="268"/>
      <c r="G7" s="268"/>
      <c r="H7" s="268"/>
      <c r="I7" s="268"/>
      <c r="J7" s="301"/>
      <c r="K7" s="301"/>
      <c r="L7" s="301"/>
      <c r="M7" s="21">
        <v>1</v>
      </c>
      <c r="N7" s="21">
        <f t="shared" ref="N7:AQ7" si="0">M7+1</f>
        <v>2</v>
      </c>
      <c r="O7" s="21">
        <f t="shared" si="0"/>
        <v>3</v>
      </c>
      <c r="P7" s="21">
        <f t="shared" si="0"/>
        <v>4</v>
      </c>
      <c r="Q7" s="21">
        <f t="shared" si="0"/>
        <v>5</v>
      </c>
      <c r="R7" s="21">
        <f t="shared" si="0"/>
        <v>6</v>
      </c>
      <c r="S7" s="21">
        <f t="shared" si="0"/>
        <v>7</v>
      </c>
      <c r="T7" s="21">
        <f t="shared" si="0"/>
        <v>8</v>
      </c>
      <c r="U7" s="21">
        <f t="shared" si="0"/>
        <v>9</v>
      </c>
      <c r="V7" s="21">
        <f t="shared" si="0"/>
        <v>10</v>
      </c>
      <c r="W7" s="21">
        <f t="shared" si="0"/>
        <v>11</v>
      </c>
      <c r="X7" s="21">
        <f t="shared" si="0"/>
        <v>12</v>
      </c>
      <c r="Y7" s="21">
        <f t="shared" si="0"/>
        <v>13</v>
      </c>
      <c r="Z7" s="21">
        <f t="shared" si="0"/>
        <v>14</v>
      </c>
      <c r="AA7" s="21">
        <f t="shared" si="0"/>
        <v>15</v>
      </c>
      <c r="AB7" s="21">
        <f t="shared" si="0"/>
        <v>16</v>
      </c>
      <c r="AC7" s="21">
        <f t="shared" si="0"/>
        <v>17</v>
      </c>
      <c r="AD7" s="21">
        <f t="shared" si="0"/>
        <v>18</v>
      </c>
      <c r="AE7" s="21">
        <f t="shared" si="0"/>
        <v>19</v>
      </c>
      <c r="AF7" s="21">
        <f t="shared" si="0"/>
        <v>20</v>
      </c>
      <c r="AG7" s="21">
        <f t="shared" si="0"/>
        <v>21</v>
      </c>
      <c r="AH7" s="21">
        <f t="shared" si="0"/>
        <v>22</v>
      </c>
      <c r="AI7" s="21">
        <f t="shared" si="0"/>
        <v>23</v>
      </c>
      <c r="AJ7" s="21">
        <f t="shared" si="0"/>
        <v>24</v>
      </c>
      <c r="AK7" s="21">
        <f t="shared" si="0"/>
        <v>25</v>
      </c>
      <c r="AL7" s="21">
        <f t="shared" si="0"/>
        <v>26</v>
      </c>
      <c r="AM7" s="21">
        <f t="shared" si="0"/>
        <v>27</v>
      </c>
      <c r="AN7" s="21">
        <f t="shared" si="0"/>
        <v>28</v>
      </c>
      <c r="AO7" s="21">
        <f t="shared" si="0"/>
        <v>29</v>
      </c>
      <c r="AP7" s="21">
        <f t="shared" si="0"/>
        <v>30</v>
      </c>
      <c r="AQ7" s="34">
        <f t="shared" si="0"/>
        <v>31</v>
      </c>
    </row>
    <row r="8" spans="1:43" ht="20.149999999999999" customHeight="1" thickTop="1" x14ac:dyDescent="0.25">
      <c r="A8" s="254" t="s">
        <v>194</v>
      </c>
      <c r="B8" s="255"/>
      <c r="C8" s="255"/>
      <c r="D8" s="255"/>
      <c r="E8" s="255"/>
      <c r="F8" s="255"/>
      <c r="G8" s="255"/>
      <c r="H8" s="255"/>
      <c r="I8" s="255"/>
      <c r="J8" s="299">
        <f>IF(A8&gt;0,SUM(M8:AQ8)," ")</f>
        <v>0</v>
      </c>
      <c r="K8" s="299"/>
      <c r="L8" s="299"/>
      <c r="M8" s="16">
        <v>0</v>
      </c>
      <c r="N8" s="16" t="s">
        <v>194</v>
      </c>
      <c r="O8" s="16" t="s">
        <v>194</v>
      </c>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row>
    <row r="9" spans="1:43" ht="20.149999999999999" customHeight="1" x14ac:dyDescent="0.25">
      <c r="A9" s="256" t="s">
        <v>61</v>
      </c>
      <c r="B9" s="257"/>
      <c r="C9" s="24" t="s">
        <v>194</v>
      </c>
      <c r="D9" s="256" t="s">
        <v>62</v>
      </c>
      <c r="E9" s="257"/>
      <c r="F9" s="252" t="s">
        <v>194</v>
      </c>
      <c r="G9" s="252"/>
      <c r="H9" s="253" t="s">
        <v>30</v>
      </c>
      <c r="I9" s="253"/>
      <c r="J9" s="150">
        <f>IF(A8&gt;0,SUM(M9:AQ9)," ")</f>
        <v>0</v>
      </c>
      <c r="K9" s="150"/>
      <c r="L9" s="150"/>
      <c r="M9" s="84" t="s">
        <v>194</v>
      </c>
      <c r="N9" s="84" t="s">
        <v>194</v>
      </c>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row>
    <row r="10" spans="1:43" ht="20.149999999999999" customHeight="1" x14ac:dyDescent="0.25">
      <c r="A10" s="254" t="s">
        <v>194</v>
      </c>
      <c r="B10" s="255"/>
      <c r="C10" s="255"/>
      <c r="D10" s="255"/>
      <c r="E10" s="255"/>
      <c r="F10" s="255"/>
      <c r="G10" s="255"/>
      <c r="H10" s="255"/>
      <c r="I10" s="255"/>
      <c r="J10" s="187">
        <f>IF(A10&gt;0,SUM(M10:AQ10)," ")</f>
        <v>0</v>
      </c>
      <c r="K10" s="187"/>
      <c r="L10" s="187"/>
      <c r="M10" s="16" t="s">
        <v>194</v>
      </c>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row>
    <row r="11" spans="1:43" ht="20.149999999999999" customHeight="1" x14ac:dyDescent="0.25">
      <c r="A11" s="256" t="s">
        <v>61</v>
      </c>
      <c r="B11" s="257"/>
      <c r="C11" s="72" t="s">
        <v>194</v>
      </c>
      <c r="D11" s="256" t="s">
        <v>62</v>
      </c>
      <c r="E11" s="257"/>
      <c r="F11" s="300" t="s">
        <v>194</v>
      </c>
      <c r="G11" s="252"/>
      <c r="H11" s="253" t="s">
        <v>30</v>
      </c>
      <c r="I11" s="253"/>
      <c r="J11" s="150">
        <f>IF(A10&gt;0,SUM(M11:AQ11)," ")</f>
        <v>0</v>
      </c>
      <c r="K11" s="150"/>
      <c r="L11" s="150"/>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row>
    <row r="12" spans="1:43" ht="20.149999999999999" customHeight="1" x14ac:dyDescent="0.25">
      <c r="A12" s="255"/>
      <c r="B12" s="255"/>
      <c r="C12" s="255"/>
      <c r="D12" s="255"/>
      <c r="E12" s="255"/>
      <c r="F12" s="255"/>
      <c r="G12" s="255"/>
      <c r="H12" s="255"/>
      <c r="I12" s="255"/>
      <c r="J12" s="187" t="str">
        <f>IF(A12&gt;0,SUM(M12:AQ12)," ")</f>
        <v xml:space="preserve"> </v>
      </c>
      <c r="K12" s="187"/>
      <c r="L12" s="187"/>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row>
    <row r="13" spans="1:43" ht="20.149999999999999" customHeight="1" x14ac:dyDescent="0.25">
      <c r="A13" s="256" t="s">
        <v>61</v>
      </c>
      <c r="B13" s="257"/>
      <c r="C13" s="24"/>
      <c r="D13" s="256" t="s">
        <v>62</v>
      </c>
      <c r="E13" s="257"/>
      <c r="F13" s="252"/>
      <c r="G13" s="252"/>
      <c r="H13" s="253" t="s">
        <v>30</v>
      </c>
      <c r="I13" s="253"/>
      <c r="J13" s="150" t="str">
        <f>IF(A12&gt;0,SUM(M13:AQ13)," ")</f>
        <v xml:space="preserve"> </v>
      </c>
      <c r="K13" s="150"/>
      <c r="L13" s="150"/>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row>
    <row r="14" spans="1:43" ht="20.149999999999999" customHeight="1" x14ac:dyDescent="0.25">
      <c r="A14" s="255"/>
      <c r="B14" s="255"/>
      <c r="C14" s="255"/>
      <c r="D14" s="255"/>
      <c r="E14" s="255"/>
      <c r="F14" s="255"/>
      <c r="G14" s="255"/>
      <c r="H14" s="255"/>
      <c r="I14" s="255"/>
      <c r="J14" s="187" t="str">
        <f>IF(A14&gt;0,SUM(M14:AQ14)," ")</f>
        <v xml:space="preserve"> </v>
      </c>
      <c r="K14" s="187"/>
      <c r="L14" s="187"/>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row>
    <row r="15" spans="1:43" ht="20.149999999999999" customHeight="1" x14ac:dyDescent="0.25">
      <c r="A15" s="256" t="s">
        <v>61</v>
      </c>
      <c r="B15" s="257"/>
      <c r="C15" s="24"/>
      <c r="D15" s="256" t="s">
        <v>62</v>
      </c>
      <c r="E15" s="257"/>
      <c r="F15" s="252"/>
      <c r="G15" s="252"/>
      <c r="H15" s="253" t="s">
        <v>30</v>
      </c>
      <c r="I15" s="253"/>
      <c r="J15" s="150" t="str">
        <f>IF(A14&gt;0,SUM(M15:AQ15)," ")</f>
        <v xml:space="preserve"> </v>
      </c>
      <c r="K15" s="150"/>
      <c r="L15" s="150"/>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row>
    <row r="16" spans="1:43" ht="20.149999999999999" customHeight="1" x14ac:dyDescent="0.25">
      <c r="A16" s="255"/>
      <c r="B16" s="255"/>
      <c r="C16" s="255"/>
      <c r="D16" s="255"/>
      <c r="E16" s="255"/>
      <c r="F16" s="255"/>
      <c r="G16" s="255"/>
      <c r="H16" s="255"/>
      <c r="I16" s="255"/>
      <c r="J16" s="187" t="str">
        <f>IF(A16&gt;0,SUM(M16:AQ16)," ")</f>
        <v xml:space="preserve"> </v>
      </c>
      <c r="K16" s="187"/>
      <c r="L16" s="187"/>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row>
    <row r="17" spans="1:43" ht="20.149999999999999" customHeight="1" x14ac:dyDescent="0.25">
      <c r="A17" s="256" t="s">
        <v>61</v>
      </c>
      <c r="B17" s="257"/>
      <c r="C17" s="24"/>
      <c r="D17" s="256" t="s">
        <v>62</v>
      </c>
      <c r="E17" s="257"/>
      <c r="F17" s="252"/>
      <c r="G17" s="252"/>
      <c r="H17" s="253" t="s">
        <v>30</v>
      </c>
      <c r="I17" s="253"/>
      <c r="J17" s="150" t="str">
        <f>IF(A16&gt;0,SUM(M17:AQ17)," ")</f>
        <v xml:space="preserve"> </v>
      </c>
      <c r="K17" s="150"/>
      <c r="L17" s="150"/>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N17" s="84"/>
      <c r="AO17" s="84"/>
      <c r="AP17" s="84"/>
      <c r="AQ17" s="84"/>
    </row>
    <row r="18" spans="1:43" ht="20.149999999999999" customHeight="1" x14ac:dyDescent="0.25">
      <c r="A18" s="255"/>
      <c r="B18" s="255"/>
      <c r="C18" s="255"/>
      <c r="D18" s="255"/>
      <c r="E18" s="255"/>
      <c r="F18" s="255"/>
      <c r="G18" s="255"/>
      <c r="H18" s="255"/>
      <c r="I18" s="255"/>
      <c r="J18" s="187" t="str">
        <f>IF(A18&gt;0,SUM(M18:AQ18)," ")</f>
        <v xml:space="preserve"> </v>
      </c>
      <c r="K18" s="187"/>
      <c r="L18" s="187"/>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row>
    <row r="19" spans="1:43" ht="20.149999999999999" customHeight="1" x14ac:dyDescent="0.25">
      <c r="A19" s="256" t="s">
        <v>61</v>
      </c>
      <c r="B19" s="257"/>
      <c r="C19" s="24"/>
      <c r="D19" s="256" t="s">
        <v>62</v>
      </c>
      <c r="E19" s="257"/>
      <c r="F19" s="252"/>
      <c r="G19" s="252"/>
      <c r="H19" s="253" t="s">
        <v>30</v>
      </c>
      <c r="I19" s="253"/>
      <c r="J19" s="150" t="str">
        <f>IF(A18&gt;0,SUM(M19:AQ19)," ")</f>
        <v xml:space="preserve"> </v>
      </c>
      <c r="K19" s="150"/>
      <c r="L19" s="150"/>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19" s="84"/>
      <c r="AN19" s="84"/>
      <c r="AO19" s="84"/>
      <c r="AP19" s="84"/>
      <c r="AQ19" s="84"/>
    </row>
    <row r="20" spans="1:43" ht="20.149999999999999" customHeight="1" x14ac:dyDescent="0.25">
      <c r="A20" s="255"/>
      <c r="B20" s="255"/>
      <c r="C20" s="255"/>
      <c r="D20" s="255"/>
      <c r="E20" s="255"/>
      <c r="F20" s="255"/>
      <c r="G20" s="255"/>
      <c r="H20" s="255"/>
      <c r="I20" s="255"/>
      <c r="J20" s="187" t="str">
        <f>IF(A20&gt;0,SUM(M20:AQ20)," ")</f>
        <v xml:space="preserve"> </v>
      </c>
      <c r="K20" s="187"/>
      <c r="L20" s="187"/>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row>
    <row r="21" spans="1:43" ht="20.149999999999999" customHeight="1" x14ac:dyDescent="0.25">
      <c r="A21" s="256" t="s">
        <v>61</v>
      </c>
      <c r="B21" s="257"/>
      <c r="C21" s="24"/>
      <c r="D21" s="256" t="s">
        <v>62</v>
      </c>
      <c r="E21" s="257"/>
      <c r="F21" s="252"/>
      <c r="G21" s="252"/>
      <c r="H21" s="253" t="s">
        <v>30</v>
      </c>
      <c r="I21" s="253"/>
      <c r="J21" s="150" t="str">
        <f>IF(A20&gt;0,SUM(M21:AQ21)," ")</f>
        <v xml:space="preserve"> </v>
      </c>
      <c r="K21" s="150"/>
      <c r="L21" s="150"/>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21" s="84"/>
      <c r="AN21" s="84"/>
      <c r="AO21" s="84"/>
      <c r="AP21" s="84"/>
      <c r="AQ21" s="84"/>
    </row>
    <row r="22" spans="1:43" ht="20.149999999999999" customHeight="1" x14ac:dyDescent="0.25">
      <c r="A22" s="255"/>
      <c r="B22" s="255"/>
      <c r="C22" s="255"/>
      <c r="D22" s="255"/>
      <c r="E22" s="255"/>
      <c r="F22" s="255"/>
      <c r="G22" s="255"/>
      <c r="H22" s="255"/>
      <c r="I22" s="255"/>
      <c r="J22" s="187" t="str">
        <f>IF(A22&gt;0,SUM(M22:AQ22)," ")</f>
        <v xml:space="preserve"> </v>
      </c>
      <c r="K22" s="187"/>
      <c r="L22" s="187"/>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row>
    <row r="23" spans="1:43" ht="20.149999999999999" customHeight="1" x14ac:dyDescent="0.25">
      <c r="A23" s="256" t="s">
        <v>61</v>
      </c>
      <c r="B23" s="257"/>
      <c r="C23" s="24"/>
      <c r="D23" s="256" t="s">
        <v>62</v>
      </c>
      <c r="E23" s="257"/>
      <c r="F23" s="252"/>
      <c r="G23" s="252"/>
      <c r="H23" s="253" t="s">
        <v>30</v>
      </c>
      <c r="I23" s="253"/>
      <c r="J23" s="150" t="str">
        <f>IF(A22&gt;0,SUM(M23:AQ23)," ")</f>
        <v xml:space="preserve"> </v>
      </c>
      <c r="K23" s="150"/>
      <c r="L23" s="150"/>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c r="AL23" s="84"/>
      <c r="AM23" s="84"/>
      <c r="AN23" s="84"/>
      <c r="AO23" s="84"/>
      <c r="AP23" s="84"/>
      <c r="AQ23" s="84"/>
    </row>
    <row r="24" spans="1:43" ht="20.149999999999999" customHeight="1" x14ac:dyDescent="0.25">
      <c r="A24" s="255"/>
      <c r="B24" s="255"/>
      <c r="C24" s="255"/>
      <c r="D24" s="255"/>
      <c r="E24" s="255"/>
      <c r="F24" s="255"/>
      <c r="G24" s="255"/>
      <c r="H24" s="255"/>
      <c r="I24" s="255"/>
      <c r="J24" s="187" t="str">
        <f>IF(A24&gt;0,SUM(M24:AQ24)," ")</f>
        <v xml:space="preserve"> </v>
      </c>
      <c r="K24" s="187"/>
      <c r="L24" s="187"/>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row>
    <row r="25" spans="1:43" ht="20.149999999999999" customHeight="1" x14ac:dyDescent="0.25">
      <c r="A25" s="256" t="s">
        <v>61</v>
      </c>
      <c r="B25" s="257"/>
      <c r="C25" s="24"/>
      <c r="D25" s="256" t="s">
        <v>62</v>
      </c>
      <c r="E25" s="257"/>
      <c r="F25" s="252"/>
      <c r="G25" s="252"/>
      <c r="H25" s="253" t="s">
        <v>30</v>
      </c>
      <c r="I25" s="253"/>
      <c r="J25" s="150" t="str">
        <f>IF(A24&gt;0,SUM(M25:AQ25)," ")</f>
        <v xml:space="preserve"> </v>
      </c>
      <c r="K25" s="150"/>
      <c r="L25" s="150"/>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row>
    <row r="26" spans="1:43" ht="20.149999999999999" customHeight="1" x14ac:dyDescent="0.25">
      <c r="A26" s="255"/>
      <c r="B26" s="255"/>
      <c r="C26" s="255"/>
      <c r="D26" s="255"/>
      <c r="E26" s="255"/>
      <c r="F26" s="255"/>
      <c r="G26" s="255"/>
      <c r="H26" s="255"/>
      <c r="I26" s="255"/>
      <c r="J26" s="187" t="str">
        <f>IF(A26&gt;0,SUM(M26:AQ26)," ")</f>
        <v xml:space="preserve"> </v>
      </c>
      <c r="K26" s="187"/>
      <c r="L26" s="187"/>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row>
    <row r="27" spans="1:43" ht="20.149999999999999" customHeight="1" x14ac:dyDescent="0.25">
      <c r="A27" s="256" t="s">
        <v>61</v>
      </c>
      <c r="B27" s="257"/>
      <c r="C27" s="24"/>
      <c r="D27" s="256" t="s">
        <v>62</v>
      </c>
      <c r="E27" s="257"/>
      <c r="F27" s="252"/>
      <c r="G27" s="252"/>
      <c r="H27" s="253" t="s">
        <v>30</v>
      </c>
      <c r="I27" s="253"/>
      <c r="J27" s="150" t="str">
        <f>IF(A26&gt;0,SUM(M27:AQ27)," ")</f>
        <v xml:space="preserve"> </v>
      </c>
      <c r="K27" s="150"/>
      <c r="L27" s="150"/>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4"/>
      <c r="AN27" s="84"/>
      <c r="AO27" s="84"/>
      <c r="AP27" s="84"/>
      <c r="AQ27" s="84"/>
    </row>
    <row r="28" spans="1:43" ht="20.149999999999999" customHeight="1" x14ac:dyDescent="0.25">
      <c r="A28" s="255"/>
      <c r="B28" s="255"/>
      <c r="C28" s="255"/>
      <c r="D28" s="255"/>
      <c r="E28" s="255"/>
      <c r="F28" s="255"/>
      <c r="G28" s="255"/>
      <c r="H28" s="255"/>
      <c r="I28" s="255"/>
      <c r="J28" s="187" t="str">
        <f>IF(A28&gt;0,SUM(M28:AQ28)," ")</f>
        <v xml:space="preserve"> </v>
      </c>
      <c r="K28" s="187"/>
      <c r="L28" s="187"/>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row>
    <row r="29" spans="1:43" ht="20.149999999999999" customHeight="1" x14ac:dyDescent="0.25">
      <c r="A29" s="256" t="s">
        <v>61</v>
      </c>
      <c r="B29" s="257"/>
      <c r="C29" s="24"/>
      <c r="D29" s="256" t="s">
        <v>62</v>
      </c>
      <c r="E29" s="257"/>
      <c r="F29" s="252"/>
      <c r="G29" s="252"/>
      <c r="H29" s="253" t="s">
        <v>30</v>
      </c>
      <c r="I29" s="253"/>
      <c r="J29" s="150" t="str">
        <f>IF(A28&gt;0,SUM(M29:AQ29)," ")</f>
        <v xml:space="preserve"> </v>
      </c>
      <c r="K29" s="150"/>
      <c r="L29" s="150"/>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M29" s="84"/>
      <c r="AN29" s="84"/>
      <c r="AO29" s="84"/>
      <c r="AP29" s="84"/>
      <c r="AQ29" s="84"/>
    </row>
    <row r="30" spans="1:43" ht="20.149999999999999" customHeight="1" x14ac:dyDescent="0.25">
      <c r="A30" s="255"/>
      <c r="B30" s="255"/>
      <c r="C30" s="255"/>
      <c r="D30" s="255"/>
      <c r="E30" s="255"/>
      <c r="F30" s="255"/>
      <c r="G30" s="255"/>
      <c r="H30" s="255"/>
      <c r="I30" s="255"/>
      <c r="J30" s="187" t="str">
        <f>IF(A30&gt;0,SUM(M30:AQ30)," ")</f>
        <v xml:space="preserve"> </v>
      </c>
      <c r="K30" s="187"/>
      <c r="L30" s="187"/>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row>
    <row r="31" spans="1:43" ht="20.149999999999999" customHeight="1" x14ac:dyDescent="0.25">
      <c r="A31" s="256" t="s">
        <v>61</v>
      </c>
      <c r="B31" s="257"/>
      <c r="C31" s="24"/>
      <c r="D31" s="256" t="s">
        <v>62</v>
      </c>
      <c r="E31" s="257"/>
      <c r="F31" s="252"/>
      <c r="G31" s="252"/>
      <c r="H31" s="253" t="s">
        <v>30</v>
      </c>
      <c r="I31" s="253"/>
      <c r="J31" s="150" t="str">
        <f>IF(A30&gt;0,SUM(M31:AQ31)," ")</f>
        <v xml:space="preserve"> </v>
      </c>
      <c r="K31" s="150"/>
      <c r="L31" s="150"/>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row>
    <row r="32" spans="1:43" ht="20.149999999999999" customHeight="1" x14ac:dyDescent="0.25">
      <c r="A32" s="255"/>
      <c r="B32" s="255"/>
      <c r="C32" s="255"/>
      <c r="D32" s="255"/>
      <c r="E32" s="255"/>
      <c r="F32" s="255"/>
      <c r="G32" s="255"/>
      <c r="H32" s="255"/>
      <c r="I32" s="255"/>
      <c r="J32" s="187" t="str">
        <f>IF(A32&gt;0,SUM(M32:AQ32)," ")</f>
        <v xml:space="preserve"> </v>
      </c>
      <c r="K32" s="187"/>
      <c r="L32" s="187"/>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row>
    <row r="33" spans="1:43" ht="20.149999999999999" customHeight="1" x14ac:dyDescent="0.25">
      <c r="A33" s="256" t="s">
        <v>61</v>
      </c>
      <c r="B33" s="257"/>
      <c r="C33" s="24"/>
      <c r="D33" s="256" t="s">
        <v>62</v>
      </c>
      <c r="E33" s="257"/>
      <c r="F33" s="252"/>
      <c r="G33" s="252"/>
      <c r="H33" s="253" t="s">
        <v>30</v>
      </c>
      <c r="I33" s="253"/>
      <c r="J33" s="150" t="str">
        <f>IF(A32&gt;0,SUM(M33:AQ33)," ")</f>
        <v xml:space="preserve"> </v>
      </c>
      <c r="K33" s="150"/>
      <c r="L33" s="150"/>
      <c r="M33" s="84"/>
      <c r="N33" s="84"/>
      <c r="O33" s="84"/>
      <c r="P33" s="84"/>
      <c r="Q33" s="84"/>
      <c r="R33" s="84"/>
      <c r="S33" s="84"/>
      <c r="T33" s="84"/>
      <c r="U33" s="84"/>
      <c r="V33" s="84"/>
      <c r="W33" s="84"/>
      <c r="X33" s="84"/>
      <c r="Y33" s="84"/>
      <c r="Z33" s="84"/>
      <c r="AA33" s="84"/>
      <c r="AB33" s="84"/>
      <c r="AC33" s="84"/>
      <c r="AD33" s="84"/>
      <c r="AE33" s="84"/>
      <c r="AF33" s="84"/>
      <c r="AG33" s="84"/>
      <c r="AH33" s="84"/>
      <c r="AI33" s="84"/>
      <c r="AJ33" s="84"/>
      <c r="AK33" s="84"/>
      <c r="AL33" s="84"/>
      <c r="AM33" s="84"/>
      <c r="AN33" s="84"/>
      <c r="AO33" s="84"/>
      <c r="AP33" s="84"/>
      <c r="AQ33" s="84"/>
    </row>
    <row r="34" spans="1:43" ht="20.149999999999999" customHeight="1" x14ac:dyDescent="0.25">
      <c r="A34" s="255"/>
      <c r="B34" s="255"/>
      <c r="C34" s="255"/>
      <c r="D34" s="255"/>
      <c r="E34" s="255"/>
      <c r="F34" s="255"/>
      <c r="G34" s="255"/>
      <c r="H34" s="255"/>
      <c r="I34" s="255"/>
      <c r="J34" s="187" t="str">
        <f>IF(A34&gt;0,SUM(M34:AQ34)," ")</f>
        <v xml:space="preserve"> </v>
      </c>
      <c r="K34" s="187"/>
      <c r="L34" s="187"/>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row>
    <row r="35" spans="1:43" ht="20.149999999999999" customHeight="1" x14ac:dyDescent="0.25">
      <c r="A35" s="256" t="s">
        <v>61</v>
      </c>
      <c r="B35" s="257"/>
      <c r="C35" s="24"/>
      <c r="D35" s="256" t="s">
        <v>62</v>
      </c>
      <c r="E35" s="257"/>
      <c r="F35" s="252"/>
      <c r="G35" s="252"/>
      <c r="H35" s="253" t="s">
        <v>30</v>
      </c>
      <c r="I35" s="253"/>
      <c r="J35" s="150" t="str">
        <f>IF(A34&gt;0,SUM(M35:AQ35)," ")</f>
        <v xml:space="preserve"> </v>
      </c>
      <c r="K35" s="150"/>
      <c r="L35" s="150"/>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row>
    <row r="36" spans="1:43" ht="20.149999999999999" customHeight="1" x14ac:dyDescent="0.25">
      <c r="A36" s="255"/>
      <c r="B36" s="255"/>
      <c r="C36" s="255"/>
      <c r="D36" s="255"/>
      <c r="E36" s="255"/>
      <c r="F36" s="255"/>
      <c r="G36" s="255"/>
      <c r="H36" s="255"/>
      <c r="I36" s="255"/>
      <c r="J36" s="187" t="str">
        <f>IF(A36&gt;0,SUM(M36:AQ36)," ")</f>
        <v xml:space="preserve"> </v>
      </c>
      <c r="K36" s="187"/>
      <c r="L36" s="187"/>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row>
    <row r="37" spans="1:43" ht="20.149999999999999" customHeight="1" x14ac:dyDescent="0.25">
      <c r="A37" s="256" t="s">
        <v>61</v>
      </c>
      <c r="B37" s="257"/>
      <c r="C37" s="24"/>
      <c r="D37" s="256" t="s">
        <v>62</v>
      </c>
      <c r="E37" s="257"/>
      <c r="F37" s="252"/>
      <c r="G37" s="252"/>
      <c r="H37" s="253" t="s">
        <v>30</v>
      </c>
      <c r="I37" s="253"/>
      <c r="J37" s="150" t="str">
        <f>IF(A36&gt;0,SUM(M37:AQ37)," ")</f>
        <v xml:space="preserve"> </v>
      </c>
      <c r="K37" s="150"/>
      <c r="L37" s="150"/>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c r="AL37" s="84"/>
      <c r="AM37" s="84"/>
      <c r="AN37" s="84"/>
      <c r="AO37" s="84"/>
      <c r="AP37" s="84"/>
      <c r="AQ37" s="84"/>
    </row>
    <row r="38" spans="1:43" ht="20.149999999999999" customHeight="1" x14ac:dyDescent="0.25">
      <c r="A38" s="255"/>
      <c r="B38" s="255"/>
      <c r="C38" s="255"/>
      <c r="D38" s="255"/>
      <c r="E38" s="255"/>
      <c r="F38" s="255"/>
      <c r="G38" s="255"/>
      <c r="H38" s="255"/>
      <c r="I38" s="255"/>
      <c r="J38" s="187" t="str">
        <f>IF(A38&gt;0,SUM(M38:AQ38)," ")</f>
        <v xml:space="preserve"> </v>
      </c>
      <c r="K38" s="187"/>
      <c r="L38" s="187"/>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row>
    <row r="39" spans="1:43" ht="20.149999999999999" customHeight="1" x14ac:dyDescent="0.25">
      <c r="A39" s="256" t="s">
        <v>61</v>
      </c>
      <c r="B39" s="257"/>
      <c r="C39" s="24"/>
      <c r="D39" s="256" t="s">
        <v>62</v>
      </c>
      <c r="E39" s="257"/>
      <c r="F39" s="252"/>
      <c r="G39" s="252"/>
      <c r="H39" s="253" t="s">
        <v>30</v>
      </c>
      <c r="I39" s="253"/>
      <c r="J39" s="150" t="str">
        <f>IF(A38&gt;0,SUM(M39:AQ39)," ")</f>
        <v xml:space="preserve"> </v>
      </c>
      <c r="K39" s="150"/>
      <c r="L39" s="150"/>
      <c r="M39" s="84"/>
      <c r="N39" s="84"/>
      <c r="O39" s="84"/>
      <c r="P39" s="84"/>
      <c r="Q39" s="84"/>
      <c r="R39" s="84"/>
      <c r="S39" s="84"/>
      <c r="T39" s="84"/>
      <c r="U39" s="84"/>
      <c r="V39" s="84"/>
      <c r="W39" s="84"/>
      <c r="X39" s="84"/>
      <c r="Y39" s="84"/>
      <c r="Z39" s="84"/>
      <c r="AA39" s="84"/>
      <c r="AB39" s="84"/>
      <c r="AC39" s="84"/>
      <c r="AD39" s="84"/>
      <c r="AE39" s="84"/>
      <c r="AF39" s="84"/>
      <c r="AG39" s="84"/>
      <c r="AH39" s="84"/>
      <c r="AI39" s="84"/>
      <c r="AJ39" s="84"/>
      <c r="AK39" s="84"/>
      <c r="AL39" s="84"/>
      <c r="AM39" s="84"/>
      <c r="AN39" s="84"/>
      <c r="AO39" s="84"/>
      <c r="AP39" s="84"/>
      <c r="AQ39" s="84"/>
    </row>
    <row r="40" spans="1:43" ht="20.149999999999999" customHeight="1" x14ac:dyDescent="0.25">
      <c r="A40" s="255"/>
      <c r="B40" s="255"/>
      <c r="C40" s="255"/>
      <c r="D40" s="255"/>
      <c r="E40" s="255"/>
      <c r="F40" s="255"/>
      <c r="G40" s="255"/>
      <c r="H40" s="255"/>
      <c r="I40" s="255"/>
      <c r="J40" s="187" t="str">
        <f>IF(A40&gt;0,SUM(M40:AQ40)," ")</f>
        <v xml:space="preserve"> </v>
      </c>
      <c r="K40" s="187"/>
      <c r="L40" s="187"/>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row>
    <row r="41" spans="1:43" ht="20.149999999999999" customHeight="1" x14ac:dyDescent="0.25">
      <c r="A41" s="256" t="s">
        <v>61</v>
      </c>
      <c r="B41" s="257"/>
      <c r="C41" s="24"/>
      <c r="D41" s="256" t="s">
        <v>62</v>
      </c>
      <c r="E41" s="257"/>
      <c r="F41" s="252"/>
      <c r="G41" s="252"/>
      <c r="H41" s="253" t="s">
        <v>30</v>
      </c>
      <c r="I41" s="253"/>
      <c r="J41" s="150" t="str">
        <f>IF(A40&gt;0,SUM(M41:AQ41)," ")</f>
        <v xml:space="preserve"> </v>
      </c>
      <c r="K41" s="150"/>
      <c r="L41" s="150"/>
      <c r="M41" s="84"/>
      <c r="N41" s="84"/>
      <c r="O41" s="84"/>
      <c r="P41" s="84"/>
      <c r="Q41" s="84"/>
      <c r="R41" s="84"/>
      <c r="S41" s="84"/>
      <c r="T41" s="84"/>
      <c r="U41" s="84"/>
      <c r="V41" s="84"/>
      <c r="W41" s="84"/>
      <c r="X41" s="84"/>
      <c r="Y41" s="84"/>
      <c r="Z41" s="84"/>
      <c r="AA41" s="84"/>
      <c r="AB41" s="84"/>
      <c r="AC41" s="84"/>
      <c r="AD41" s="84"/>
      <c r="AE41" s="84"/>
      <c r="AF41" s="84"/>
      <c r="AG41" s="84"/>
      <c r="AH41" s="84"/>
      <c r="AI41" s="84"/>
      <c r="AJ41" s="84"/>
      <c r="AK41" s="84"/>
      <c r="AL41" s="84"/>
      <c r="AM41" s="84"/>
      <c r="AN41" s="84"/>
      <c r="AO41" s="84"/>
      <c r="AP41" s="84"/>
      <c r="AQ41" s="84"/>
    </row>
    <row r="42" spans="1:43" ht="20.149999999999999" customHeight="1" x14ac:dyDescent="0.25">
      <c r="A42" s="255"/>
      <c r="B42" s="255"/>
      <c r="C42" s="255"/>
      <c r="D42" s="255"/>
      <c r="E42" s="255"/>
      <c r="F42" s="255"/>
      <c r="G42" s="255"/>
      <c r="H42" s="255"/>
      <c r="I42" s="255"/>
      <c r="J42" s="187" t="str">
        <f>IF(A42&gt;0,SUM(M42:AQ42)," ")</f>
        <v xml:space="preserve"> </v>
      </c>
      <c r="K42" s="187"/>
      <c r="L42" s="187"/>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row>
    <row r="43" spans="1:43" ht="20.149999999999999" customHeight="1" x14ac:dyDescent="0.25">
      <c r="A43" s="256" t="s">
        <v>61</v>
      </c>
      <c r="B43" s="257"/>
      <c r="C43" s="24"/>
      <c r="D43" s="256" t="s">
        <v>62</v>
      </c>
      <c r="E43" s="257"/>
      <c r="F43" s="252"/>
      <c r="G43" s="252"/>
      <c r="H43" s="253" t="s">
        <v>30</v>
      </c>
      <c r="I43" s="253"/>
      <c r="J43" s="150" t="str">
        <f>IF(A42&gt;0,SUM(M43:AQ43)," ")</f>
        <v xml:space="preserve"> </v>
      </c>
      <c r="K43" s="150"/>
      <c r="L43" s="150"/>
      <c r="M43" s="84"/>
      <c r="N43" s="84"/>
      <c r="O43" s="84"/>
      <c r="P43" s="84"/>
      <c r="Q43" s="84"/>
      <c r="R43" s="84"/>
      <c r="S43" s="84"/>
      <c r="T43" s="84"/>
      <c r="U43" s="84"/>
      <c r="V43" s="84"/>
      <c r="W43" s="84"/>
      <c r="X43" s="84"/>
      <c r="Y43" s="84"/>
      <c r="Z43" s="84"/>
      <c r="AA43" s="84"/>
      <c r="AB43" s="84"/>
      <c r="AC43" s="84"/>
      <c r="AD43" s="84"/>
      <c r="AE43" s="84"/>
      <c r="AF43" s="84"/>
      <c r="AG43" s="84"/>
      <c r="AH43" s="84"/>
      <c r="AI43" s="84"/>
      <c r="AJ43" s="84"/>
      <c r="AK43" s="84"/>
      <c r="AL43" s="84"/>
      <c r="AM43" s="84"/>
      <c r="AN43" s="84"/>
      <c r="AO43" s="84"/>
      <c r="AP43" s="84"/>
      <c r="AQ43" s="84"/>
    </row>
    <row r="44" spans="1:43" ht="20.149999999999999" customHeight="1" x14ac:dyDescent="0.25">
      <c r="A44" s="255"/>
      <c r="B44" s="255"/>
      <c r="C44" s="255"/>
      <c r="D44" s="255"/>
      <c r="E44" s="255"/>
      <c r="F44" s="255"/>
      <c r="G44" s="255"/>
      <c r="H44" s="255"/>
      <c r="I44" s="255"/>
      <c r="J44" s="187" t="str">
        <f>IF(A44&gt;0,SUM(M44:AQ44)," ")</f>
        <v xml:space="preserve"> </v>
      </c>
      <c r="K44" s="187"/>
      <c r="L44" s="187"/>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row>
    <row r="45" spans="1:43" ht="20.149999999999999" customHeight="1" x14ac:dyDescent="0.25">
      <c r="A45" s="256" t="s">
        <v>61</v>
      </c>
      <c r="B45" s="257"/>
      <c r="C45" s="24"/>
      <c r="D45" s="256" t="s">
        <v>62</v>
      </c>
      <c r="E45" s="257"/>
      <c r="F45" s="252"/>
      <c r="G45" s="252"/>
      <c r="H45" s="253" t="s">
        <v>30</v>
      </c>
      <c r="I45" s="253"/>
      <c r="J45" s="150" t="str">
        <f>IF(A44&gt;0,SUM(M45:AQ45)," ")</f>
        <v xml:space="preserve"> </v>
      </c>
      <c r="K45" s="150"/>
      <c r="L45" s="150"/>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row>
    <row r="46" spans="1:43" ht="20.149999999999999" customHeight="1" x14ac:dyDescent="0.25">
      <c r="A46" s="255"/>
      <c r="B46" s="255"/>
      <c r="C46" s="255"/>
      <c r="D46" s="255"/>
      <c r="E46" s="255"/>
      <c r="F46" s="255"/>
      <c r="G46" s="255"/>
      <c r="H46" s="255"/>
      <c r="I46" s="255"/>
      <c r="J46" s="187" t="str">
        <f>IF(A46&gt;0,SUM(M46:AQ46)," ")</f>
        <v xml:space="preserve"> </v>
      </c>
      <c r="K46" s="187"/>
      <c r="L46" s="187"/>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row>
    <row r="47" spans="1:43" ht="20.149999999999999" customHeight="1" x14ac:dyDescent="0.25">
      <c r="A47" s="256" t="s">
        <v>61</v>
      </c>
      <c r="B47" s="257"/>
      <c r="C47" s="24"/>
      <c r="D47" s="256" t="s">
        <v>62</v>
      </c>
      <c r="E47" s="257"/>
      <c r="F47" s="252"/>
      <c r="G47" s="252"/>
      <c r="H47" s="253" t="s">
        <v>30</v>
      </c>
      <c r="I47" s="253"/>
      <c r="J47" s="150" t="str">
        <f>IF(A46&gt;0,SUM(M47:AQ47)," ")</f>
        <v xml:space="preserve"> </v>
      </c>
      <c r="K47" s="150"/>
      <c r="L47" s="150"/>
      <c r="M47" s="84"/>
      <c r="N47" s="84"/>
      <c r="O47" s="84"/>
      <c r="P47" s="84"/>
      <c r="Q47" s="84"/>
      <c r="R47" s="84"/>
      <c r="S47" s="84"/>
      <c r="T47" s="84"/>
      <c r="U47" s="84"/>
      <c r="V47" s="84"/>
      <c r="W47" s="84"/>
      <c r="X47" s="84"/>
      <c r="Y47" s="84"/>
      <c r="Z47" s="84"/>
      <c r="AA47" s="84"/>
      <c r="AB47" s="84"/>
      <c r="AC47" s="84"/>
      <c r="AD47" s="84"/>
      <c r="AE47" s="84"/>
      <c r="AF47" s="84"/>
      <c r="AG47" s="84"/>
      <c r="AH47" s="84"/>
      <c r="AI47" s="84"/>
      <c r="AJ47" s="84"/>
      <c r="AK47" s="84"/>
      <c r="AL47" s="84"/>
      <c r="AM47" s="84"/>
      <c r="AN47" s="84"/>
      <c r="AO47" s="84"/>
      <c r="AP47" s="84"/>
      <c r="AQ47" s="84"/>
    </row>
    <row r="48" spans="1:43" ht="20.149999999999999" customHeight="1" x14ac:dyDescent="0.25">
      <c r="A48" s="255"/>
      <c r="B48" s="255"/>
      <c r="C48" s="255"/>
      <c r="D48" s="255"/>
      <c r="E48" s="255"/>
      <c r="F48" s="255"/>
      <c r="G48" s="255"/>
      <c r="H48" s="255"/>
      <c r="I48" s="255"/>
      <c r="J48" s="187" t="str">
        <f>IF(A48&gt;0,SUM(M48:AQ48)," ")</f>
        <v xml:space="preserve"> </v>
      </c>
      <c r="K48" s="187"/>
      <c r="L48" s="187"/>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row>
    <row r="49" spans="1:43" ht="20.149999999999999" customHeight="1" x14ac:dyDescent="0.25">
      <c r="A49" s="256" t="s">
        <v>61</v>
      </c>
      <c r="B49" s="257"/>
      <c r="C49" s="24"/>
      <c r="D49" s="256" t="s">
        <v>62</v>
      </c>
      <c r="E49" s="257"/>
      <c r="F49" s="252"/>
      <c r="G49" s="252"/>
      <c r="H49" s="253" t="s">
        <v>30</v>
      </c>
      <c r="I49" s="253"/>
      <c r="J49" s="150" t="str">
        <f>IF(A48&gt;0,SUM(M49:AQ49)," ")</f>
        <v xml:space="preserve"> </v>
      </c>
      <c r="K49" s="150"/>
      <c r="L49" s="150"/>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c r="AM49" s="84"/>
      <c r="AN49" s="84"/>
      <c r="AO49" s="84"/>
      <c r="AP49" s="84"/>
      <c r="AQ49" s="84"/>
    </row>
  </sheetData>
  <sheetProtection password="D4F4" sheet="1" selectLockedCells="1"/>
  <mergeCells count="163">
    <mergeCell ref="AM1:AQ1"/>
    <mergeCell ref="I1:AH1"/>
    <mergeCell ref="AI1:AL1"/>
    <mergeCell ref="J9:L9"/>
    <mergeCell ref="A9:B9"/>
    <mergeCell ref="D9:E9"/>
    <mergeCell ref="F9:G9"/>
    <mergeCell ref="A6:I7"/>
    <mergeCell ref="J6:L7"/>
    <mergeCell ref="M6:AQ6"/>
    <mergeCell ref="X2:AA2"/>
    <mergeCell ref="AB2:AI2"/>
    <mergeCell ref="AF4:AI4"/>
    <mergeCell ref="A2:D2"/>
    <mergeCell ref="E2:H2"/>
    <mergeCell ref="M2:P2"/>
    <mergeCell ref="Q2:U2"/>
    <mergeCell ref="O4:W4"/>
    <mergeCell ref="I4:N4"/>
    <mergeCell ref="A4:D4"/>
    <mergeCell ref="J11:L11"/>
    <mergeCell ref="J12:L12"/>
    <mergeCell ref="A13:B13"/>
    <mergeCell ref="D13:E13"/>
    <mergeCell ref="H11:I11"/>
    <mergeCell ref="J14:L14"/>
    <mergeCell ref="A11:B11"/>
    <mergeCell ref="J8:L8"/>
    <mergeCell ref="D11:E11"/>
    <mergeCell ref="F11:G11"/>
    <mergeCell ref="A10:I10"/>
    <mergeCell ref="J10:L10"/>
    <mergeCell ref="H9:I9"/>
    <mergeCell ref="A8:I8"/>
    <mergeCell ref="F13:G13"/>
    <mergeCell ref="H13:I13"/>
    <mergeCell ref="A16:I16"/>
    <mergeCell ref="A15:B15"/>
    <mergeCell ref="D15:E15"/>
    <mergeCell ref="F15:G15"/>
    <mergeCell ref="H15:I15"/>
    <mergeCell ref="A12:I12"/>
    <mergeCell ref="A14:I14"/>
    <mergeCell ref="J17:L17"/>
    <mergeCell ref="J18:L18"/>
    <mergeCell ref="A17:B17"/>
    <mergeCell ref="D17:E17"/>
    <mergeCell ref="F17:G17"/>
    <mergeCell ref="H17:I17"/>
    <mergeCell ref="A18:I18"/>
    <mergeCell ref="J15:L15"/>
    <mergeCell ref="J16:L16"/>
    <mergeCell ref="J13:L13"/>
    <mergeCell ref="J21:L21"/>
    <mergeCell ref="J22:L22"/>
    <mergeCell ref="A21:B21"/>
    <mergeCell ref="D21:E21"/>
    <mergeCell ref="F21:G21"/>
    <mergeCell ref="H21:I21"/>
    <mergeCell ref="A22:I22"/>
    <mergeCell ref="J19:L19"/>
    <mergeCell ref="J20:L20"/>
    <mergeCell ref="A19:B19"/>
    <mergeCell ref="D19:E19"/>
    <mergeCell ref="F19:G19"/>
    <mergeCell ref="H19:I19"/>
    <mergeCell ref="A20:I20"/>
    <mergeCell ref="J25:L25"/>
    <mergeCell ref="J26:L26"/>
    <mergeCell ref="A25:B25"/>
    <mergeCell ref="D25:E25"/>
    <mergeCell ref="F25:G25"/>
    <mergeCell ref="H25:I25"/>
    <mergeCell ref="A26:I26"/>
    <mergeCell ref="J23:L23"/>
    <mergeCell ref="J24:L24"/>
    <mergeCell ref="A23:B23"/>
    <mergeCell ref="D23:E23"/>
    <mergeCell ref="F23:G23"/>
    <mergeCell ref="H23:I23"/>
    <mergeCell ref="A24:I24"/>
    <mergeCell ref="J29:L29"/>
    <mergeCell ref="J30:L30"/>
    <mergeCell ref="A29:B29"/>
    <mergeCell ref="D29:E29"/>
    <mergeCell ref="F29:G29"/>
    <mergeCell ref="H29:I29"/>
    <mergeCell ref="A30:I30"/>
    <mergeCell ref="J27:L27"/>
    <mergeCell ref="J28:L28"/>
    <mergeCell ref="A27:B27"/>
    <mergeCell ref="D27:E27"/>
    <mergeCell ref="F27:G27"/>
    <mergeCell ref="H27:I27"/>
    <mergeCell ref="A28:I28"/>
    <mergeCell ref="J33:L33"/>
    <mergeCell ref="J34:L34"/>
    <mergeCell ref="A33:B33"/>
    <mergeCell ref="D33:E33"/>
    <mergeCell ref="F33:G33"/>
    <mergeCell ref="H33:I33"/>
    <mergeCell ref="A34:I34"/>
    <mergeCell ref="J31:L31"/>
    <mergeCell ref="J32:L32"/>
    <mergeCell ref="A31:B31"/>
    <mergeCell ref="D31:E31"/>
    <mergeCell ref="F31:G31"/>
    <mergeCell ref="H31:I31"/>
    <mergeCell ref="A32:I32"/>
    <mergeCell ref="J37:L37"/>
    <mergeCell ref="J38:L38"/>
    <mergeCell ref="A37:B37"/>
    <mergeCell ref="D37:E37"/>
    <mergeCell ref="F37:G37"/>
    <mergeCell ref="H37:I37"/>
    <mergeCell ref="A38:I38"/>
    <mergeCell ref="J35:L35"/>
    <mergeCell ref="J36:L36"/>
    <mergeCell ref="A35:B35"/>
    <mergeCell ref="D35:E35"/>
    <mergeCell ref="F35:G35"/>
    <mergeCell ref="H35:I35"/>
    <mergeCell ref="A36:I36"/>
    <mergeCell ref="J41:L41"/>
    <mergeCell ref="J42:L42"/>
    <mergeCell ref="A41:B41"/>
    <mergeCell ref="D41:E41"/>
    <mergeCell ref="F41:G41"/>
    <mergeCell ref="H41:I41"/>
    <mergeCell ref="A42:I42"/>
    <mergeCell ref="J39:L39"/>
    <mergeCell ref="J40:L40"/>
    <mergeCell ref="A39:B39"/>
    <mergeCell ref="D39:E39"/>
    <mergeCell ref="F39:G39"/>
    <mergeCell ref="H39:I39"/>
    <mergeCell ref="A40:I40"/>
    <mergeCell ref="J45:L45"/>
    <mergeCell ref="J46:L46"/>
    <mergeCell ref="A45:B45"/>
    <mergeCell ref="D45:E45"/>
    <mergeCell ref="F45:G45"/>
    <mergeCell ref="H45:I45"/>
    <mergeCell ref="A46:I46"/>
    <mergeCell ref="J43:L43"/>
    <mergeCell ref="J44:L44"/>
    <mergeCell ref="A43:B43"/>
    <mergeCell ref="D43:E43"/>
    <mergeCell ref="F43:G43"/>
    <mergeCell ref="H43:I43"/>
    <mergeCell ref="A44:I44"/>
    <mergeCell ref="J49:L49"/>
    <mergeCell ref="A49:B49"/>
    <mergeCell ref="D49:E49"/>
    <mergeCell ref="F49:G49"/>
    <mergeCell ref="H49:I49"/>
    <mergeCell ref="J47:L47"/>
    <mergeCell ref="J48:L48"/>
    <mergeCell ref="A47:B47"/>
    <mergeCell ref="D47:E47"/>
    <mergeCell ref="F47:G47"/>
    <mergeCell ref="H47:I47"/>
    <mergeCell ref="A48:I48"/>
  </mergeCells>
  <phoneticPr fontId="2" type="noConversion"/>
  <printOptions horizontalCentered="1"/>
  <pageMargins left="0" right="0" top="0.5" bottom="0.25" header="0.5" footer="0.5"/>
  <pageSetup firstPageNumber="0" orientation="landscape" useFirstPageNumber="1"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42"/>
  </sheetPr>
  <dimension ref="A1:AQ30"/>
  <sheetViews>
    <sheetView workbookViewId="0">
      <selection activeCell="R7" sqref="R7:T7"/>
    </sheetView>
  </sheetViews>
  <sheetFormatPr defaultColWidth="3.1796875" defaultRowHeight="20.149999999999999" customHeight="1" x14ac:dyDescent="0.25"/>
  <cols>
    <col min="1" max="19" width="3.1796875" style="1"/>
    <col min="20" max="20" width="2.7265625" style="1" customWidth="1"/>
    <col min="21" max="16384" width="3.1796875" style="1"/>
  </cols>
  <sheetData>
    <row r="1" spans="1:43" ht="20.149999999999999" customHeight="1" x14ac:dyDescent="0.65">
      <c r="A1" s="18"/>
      <c r="B1" s="18"/>
      <c r="C1" s="18"/>
      <c r="D1" s="18"/>
      <c r="E1" s="18"/>
      <c r="F1" s="19"/>
      <c r="G1" s="19"/>
      <c r="H1" s="19"/>
      <c r="I1" s="180" t="s">
        <v>81</v>
      </c>
      <c r="J1" s="180"/>
      <c r="K1" s="180"/>
      <c r="L1" s="180"/>
      <c r="M1" s="180"/>
      <c r="N1" s="180"/>
      <c r="O1" s="180"/>
      <c r="P1" s="180"/>
      <c r="Q1" s="180"/>
      <c r="R1" s="180"/>
      <c r="S1" s="180"/>
      <c r="T1" s="180"/>
      <c r="U1" s="180"/>
      <c r="V1" s="180"/>
      <c r="W1" s="180"/>
      <c r="X1" s="180"/>
      <c r="Y1" s="180"/>
      <c r="Z1" s="180"/>
      <c r="AA1" s="180"/>
      <c r="AB1" s="180"/>
      <c r="AC1" s="180"/>
      <c r="AD1" s="180"/>
      <c r="AE1" s="180"/>
      <c r="AF1" s="180"/>
      <c r="AG1" s="180"/>
      <c r="AH1" s="180"/>
      <c r="AI1" s="246" t="s">
        <v>13</v>
      </c>
      <c r="AJ1" s="246"/>
      <c r="AK1" s="246"/>
      <c r="AL1" s="246"/>
      <c r="AM1" s="244" t="str">
        <f>'Labor Sum'!AM1</f>
        <v xml:space="preserve"> </v>
      </c>
      <c r="AN1" s="244"/>
      <c r="AO1" s="244"/>
      <c r="AP1" s="244"/>
      <c r="AQ1" s="244"/>
    </row>
    <row r="2" spans="1:43" s="15" customFormat="1" ht="20.149999999999999" customHeight="1" x14ac:dyDescent="0.25">
      <c r="A2" s="144" t="s">
        <v>4</v>
      </c>
      <c r="B2" s="144"/>
      <c r="C2" s="144"/>
      <c r="D2" s="144"/>
      <c r="E2" s="155" t="str">
        <f>COVER!B9</f>
        <v xml:space="preserve"> </v>
      </c>
      <c r="F2" s="155"/>
      <c r="G2" s="155"/>
      <c r="H2" s="155"/>
      <c r="I2" s="14"/>
      <c r="J2" s="14"/>
      <c r="K2" s="14"/>
      <c r="L2" s="14"/>
      <c r="M2" s="144" t="s">
        <v>6</v>
      </c>
      <c r="N2" s="144"/>
      <c r="O2" s="144"/>
      <c r="P2" s="144"/>
      <c r="Q2" s="154" t="str">
        <f>COVER!B7</f>
        <v xml:space="preserve"> </v>
      </c>
      <c r="R2" s="154"/>
      <c r="S2" s="154"/>
      <c r="T2" s="154"/>
      <c r="U2" s="154"/>
      <c r="V2" s="14"/>
      <c r="W2" s="14"/>
      <c r="X2" s="144" t="s">
        <v>5</v>
      </c>
      <c r="Y2" s="144"/>
      <c r="Z2" s="144"/>
      <c r="AA2" s="144"/>
      <c r="AB2" s="154" t="str">
        <f>COVER!B3</f>
        <v xml:space="preserve"> </v>
      </c>
      <c r="AC2" s="154"/>
      <c r="AD2" s="154"/>
      <c r="AE2" s="154"/>
      <c r="AF2" s="154"/>
      <c r="AG2" s="154"/>
      <c r="AH2" s="154"/>
      <c r="AI2" s="154"/>
    </row>
    <row r="3" spans="1:43" s="15" customFormat="1" ht="5.25" customHeight="1" x14ac:dyDescent="0.2">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row>
    <row r="4" spans="1:43" s="15" customFormat="1" ht="20.149999999999999" customHeight="1" x14ac:dyDescent="0.25">
      <c r="A4" s="144" t="s">
        <v>182</v>
      </c>
      <c r="B4" s="144"/>
      <c r="C4" s="144"/>
      <c r="D4" s="144"/>
      <c r="E4" s="154" t="str">
        <f>COVER!B11</f>
        <v xml:space="preserve"> </v>
      </c>
      <c r="F4" s="154"/>
      <c r="G4" s="154"/>
      <c r="H4" s="154"/>
      <c r="I4" s="144" t="s">
        <v>183</v>
      </c>
      <c r="J4" s="144"/>
      <c r="K4" s="144"/>
      <c r="L4" s="144"/>
      <c r="M4" s="144"/>
      <c r="N4" s="144"/>
      <c r="O4" s="154" t="str">
        <f>COVER!B13</f>
        <v xml:space="preserve"> </v>
      </c>
      <c r="P4" s="154"/>
      <c r="Q4" s="154"/>
      <c r="R4" s="154"/>
      <c r="S4" s="154"/>
      <c r="T4" s="154"/>
      <c r="U4" s="154"/>
      <c r="V4" s="154"/>
      <c r="W4" s="154"/>
      <c r="X4" s="14"/>
      <c r="Y4" s="14"/>
      <c r="Z4" s="14"/>
      <c r="AA4" s="14"/>
      <c r="AB4" s="14"/>
      <c r="AC4" s="14"/>
      <c r="AD4" s="14"/>
      <c r="AE4" s="14"/>
      <c r="AF4" s="144" t="s">
        <v>184</v>
      </c>
      <c r="AG4" s="144"/>
      <c r="AH4" s="144"/>
      <c r="AI4" s="144"/>
      <c r="AJ4" s="154" t="str">
        <f>COVER!B5</f>
        <v xml:space="preserve"> </v>
      </c>
      <c r="AK4" s="154"/>
      <c r="AL4" s="154"/>
      <c r="AM4" s="154"/>
      <c r="AN4" s="154"/>
      <c r="AO4" s="154"/>
      <c r="AP4" s="154"/>
      <c r="AQ4" s="154"/>
    </row>
    <row r="5" spans="1:43" ht="12.5" x14ac:dyDescent="0.25">
      <c r="A5" s="265" t="s">
        <v>94</v>
      </c>
      <c r="B5" s="266"/>
      <c r="C5" s="266"/>
      <c r="D5" s="266"/>
      <c r="E5" s="266"/>
      <c r="F5" s="266"/>
      <c r="G5" s="266"/>
      <c r="H5" s="266"/>
      <c r="I5" s="266"/>
      <c r="J5" s="266"/>
      <c r="K5" s="212" t="s">
        <v>63</v>
      </c>
      <c r="L5" s="212"/>
      <c r="M5" s="212"/>
      <c r="N5" s="212" t="s">
        <v>64</v>
      </c>
      <c r="O5" s="212"/>
      <c r="P5" s="212"/>
      <c r="Q5" s="30"/>
      <c r="R5" s="212" t="s">
        <v>193</v>
      </c>
      <c r="S5" s="212"/>
      <c r="T5" s="212"/>
      <c r="U5" s="212" t="s">
        <v>82</v>
      </c>
      <c r="V5" s="212"/>
      <c r="W5" s="212"/>
      <c r="X5" s="212" t="s">
        <v>210</v>
      </c>
      <c r="Y5" s="212"/>
      <c r="Z5" s="212"/>
      <c r="AA5" s="212" t="s">
        <v>211</v>
      </c>
      <c r="AB5" s="212"/>
      <c r="AC5" s="212"/>
      <c r="AD5" s="37"/>
      <c r="AE5" s="212" t="s">
        <v>84</v>
      </c>
      <c r="AF5" s="212"/>
      <c r="AG5" s="212"/>
      <c r="AH5" s="31"/>
      <c r="AI5" s="212" t="s">
        <v>26</v>
      </c>
      <c r="AJ5" s="212"/>
      <c r="AK5" s="212"/>
      <c r="AL5" s="212" t="s">
        <v>85</v>
      </c>
      <c r="AM5" s="203"/>
      <c r="AN5" s="203"/>
      <c r="AO5" s="212" t="s">
        <v>25</v>
      </c>
      <c r="AP5" s="212"/>
      <c r="AQ5" s="282"/>
    </row>
    <row r="6" spans="1:43" ht="20.149999999999999" customHeight="1" thickBot="1" x14ac:dyDescent="0.3">
      <c r="A6" s="276"/>
      <c r="B6" s="277"/>
      <c r="C6" s="277"/>
      <c r="D6" s="277"/>
      <c r="E6" s="277"/>
      <c r="F6" s="277"/>
      <c r="G6" s="277"/>
      <c r="H6" s="277"/>
      <c r="I6" s="277"/>
      <c r="J6" s="277"/>
      <c r="K6" s="213"/>
      <c r="L6" s="213"/>
      <c r="M6" s="213"/>
      <c r="N6" s="213"/>
      <c r="O6" s="213"/>
      <c r="P6" s="213"/>
      <c r="Q6" s="32"/>
      <c r="R6" s="213"/>
      <c r="S6" s="213"/>
      <c r="T6" s="213"/>
      <c r="U6" s="213"/>
      <c r="V6" s="213"/>
      <c r="W6" s="213"/>
      <c r="X6" s="213"/>
      <c r="Y6" s="213"/>
      <c r="Z6" s="213"/>
      <c r="AA6" s="213"/>
      <c r="AB6" s="213"/>
      <c r="AC6" s="213"/>
      <c r="AD6" s="32"/>
      <c r="AE6" s="213"/>
      <c r="AF6" s="213"/>
      <c r="AG6" s="213"/>
      <c r="AH6" s="33"/>
      <c r="AI6" s="213"/>
      <c r="AJ6" s="213"/>
      <c r="AK6" s="213"/>
      <c r="AL6" s="204"/>
      <c r="AM6" s="204"/>
      <c r="AN6" s="204"/>
      <c r="AO6" s="213"/>
      <c r="AP6" s="213"/>
      <c r="AQ6" s="283"/>
    </row>
    <row r="7" spans="1:43" ht="20.149999999999999" customHeight="1" thickTop="1" x14ac:dyDescent="0.25">
      <c r="A7" s="304" t="str">
        <f>IF('Rent Equip'!A8&gt;0,'Rent Equip'!A8," ")</f>
        <v xml:space="preserve"> </v>
      </c>
      <c r="B7" s="305"/>
      <c r="C7" s="305"/>
      <c r="D7" s="305"/>
      <c r="E7" s="305"/>
      <c r="F7" s="305"/>
      <c r="G7" s="305"/>
      <c r="H7" s="305"/>
      <c r="I7" s="305"/>
      <c r="J7" s="305"/>
      <c r="K7" s="303" t="str">
        <f>IF('Rent Equip'!C9&gt;0,'Rent Equip'!C9," ")</f>
        <v xml:space="preserve"> </v>
      </c>
      <c r="L7" s="303"/>
      <c r="M7" s="303"/>
      <c r="N7" s="303" t="str">
        <f>IF('Rent Equip'!F9&gt;0,'Rent Equip'!F9," ")</f>
        <v xml:space="preserve"> </v>
      </c>
      <c r="O7" s="303"/>
      <c r="P7" s="303"/>
      <c r="Q7" s="26"/>
      <c r="R7" s="202">
        <v>0</v>
      </c>
      <c r="S7" s="202"/>
      <c r="T7" s="202"/>
      <c r="U7" s="202">
        <v>0</v>
      </c>
      <c r="V7" s="202"/>
      <c r="W7" s="202"/>
      <c r="X7" s="202">
        <v>0</v>
      </c>
      <c r="Y7" s="202"/>
      <c r="Z7" s="202"/>
      <c r="AA7" s="307" t="str">
        <f>IF(X7&gt;0,(X7*AI7),"")</f>
        <v/>
      </c>
      <c r="AB7" s="307"/>
      <c r="AC7" s="307"/>
      <c r="AD7" s="35"/>
      <c r="AE7" s="209" t="s">
        <v>194</v>
      </c>
      <c r="AF7" s="209"/>
      <c r="AG7" s="209"/>
      <c r="AH7" s="27"/>
      <c r="AI7" s="284" t="str">
        <f>IF('Rent Equip'!J8&gt;0,'Rent Equip'!J8," ")</f>
        <v xml:space="preserve"> </v>
      </c>
      <c r="AJ7" s="284"/>
      <c r="AK7" s="284"/>
      <c r="AL7" s="201">
        <v>0</v>
      </c>
      <c r="AM7" s="306"/>
      <c r="AN7" s="306"/>
      <c r="AO7" s="222" t="str">
        <f>IF(AL7&gt;0,(AI7*AL7)," ")</f>
        <v xml:space="preserve"> </v>
      </c>
      <c r="AP7" s="222"/>
      <c r="AQ7" s="308"/>
    </row>
    <row r="8" spans="1:43" ht="20.149999999999999" customHeight="1" x14ac:dyDescent="0.25">
      <c r="A8" s="274" t="str">
        <f>IF('Rent Equip'!A10&gt;0,'Rent Equip'!A10," ")</f>
        <v xml:space="preserve"> </v>
      </c>
      <c r="B8" s="275"/>
      <c r="C8" s="275"/>
      <c r="D8" s="275"/>
      <c r="E8" s="275"/>
      <c r="F8" s="275"/>
      <c r="G8" s="275"/>
      <c r="H8" s="275"/>
      <c r="I8" s="275"/>
      <c r="J8" s="275"/>
      <c r="K8" s="303" t="str">
        <f>IF('Rent Equip'!C11&gt;0,'Rent Equip'!C11," ")</f>
        <v xml:space="preserve"> </v>
      </c>
      <c r="L8" s="303"/>
      <c r="M8" s="303"/>
      <c r="N8" s="303" t="str">
        <f>IF('Rent Equip'!F11&gt;0,'Rent Equip'!F11," ")</f>
        <v xml:space="preserve"> </v>
      </c>
      <c r="O8" s="303"/>
      <c r="P8" s="303"/>
      <c r="Q8" s="28"/>
      <c r="R8" s="293" t="s">
        <v>194</v>
      </c>
      <c r="S8" s="293"/>
      <c r="T8" s="293"/>
      <c r="U8" s="293"/>
      <c r="V8" s="293"/>
      <c r="W8" s="293"/>
      <c r="X8" s="293"/>
      <c r="Y8" s="293"/>
      <c r="Z8" s="293"/>
      <c r="AA8" s="302" t="str">
        <f>IF(X8&gt;0,(X8*AI8),"")</f>
        <v/>
      </c>
      <c r="AB8" s="302"/>
      <c r="AC8" s="302"/>
      <c r="AD8" s="36"/>
      <c r="AE8" s="184"/>
      <c r="AF8" s="184"/>
      <c r="AG8" s="184"/>
      <c r="AH8" s="29"/>
      <c r="AI8" s="284" t="str">
        <f>IF('Rent Equip'!J10&gt;0,'Rent Equip'!J10," ")</f>
        <v xml:space="preserve"> </v>
      </c>
      <c r="AJ8" s="284"/>
      <c r="AK8" s="284"/>
      <c r="AL8" s="184"/>
      <c r="AM8" s="153"/>
      <c r="AN8" s="153"/>
      <c r="AO8" s="181" t="str">
        <f>IF(AL8&gt;0,(AI8*AL8)," ")</f>
        <v xml:space="preserve"> </v>
      </c>
      <c r="AP8" s="181"/>
      <c r="AQ8" s="182"/>
    </row>
    <row r="9" spans="1:43" ht="20.149999999999999" customHeight="1" x14ac:dyDescent="0.25">
      <c r="A9" s="274" t="str">
        <f>IF('Rent Equip'!A12&gt;0,'Rent Equip'!A12," ")</f>
        <v xml:space="preserve"> </v>
      </c>
      <c r="B9" s="275"/>
      <c r="C9" s="275"/>
      <c r="D9" s="275"/>
      <c r="E9" s="275"/>
      <c r="F9" s="275"/>
      <c r="G9" s="275"/>
      <c r="H9" s="275"/>
      <c r="I9" s="275"/>
      <c r="J9" s="275"/>
      <c r="K9" s="303" t="str">
        <f>IF('Rent Equip'!C13,'Rent Equip'!C13," ")</f>
        <v xml:space="preserve"> </v>
      </c>
      <c r="L9" s="303"/>
      <c r="M9" s="303"/>
      <c r="N9" s="303" t="str">
        <f>IF('Rent Equip'!F13&gt;0,'Rent Equip'!F13," ")</f>
        <v xml:space="preserve"> </v>
      </c>
      <c r="O9" s="303"/>
      <c r="P9" s="303"/>
      <c r="Q9" s="28"/>
      <c r="R9" s="293"/>
      <c r="S9" s="293"/>
      <c r="T9" s="293"/>
      <c r="U9" s="293"/>
      <c r="V9" s="293"/>
      <c r="W9" s="293"/>
      <c r="X9" s="293"/>
      <c r="Y9" s="293"/>
      <c r="Z9" s="293"/>
      <c r="AA9" s="302" t="str">
        <f t="shared" ref="AA9:AA27" si="0">IF(X9&gt;0,(X9*AI9),"")</f>
        <v/>
      </c>
      <c r="AB9" s="302"/>
      <c r="AC9" s="302"/>
      <c r="AD9" s="36"/>
      <c r="AE9" s="184"/>
      <c r="AF9" s="184"/>
      <c r="AG9" s="184"/>
      <c r="AH9" s="29"/>
      <c r="AI9" s="284" t="str">
        <f>IF('Rent Equip'!J12&gt;0,'Rent Equip'!J12," ")</f>
        <v xml:space="preserve"> </v>
      </c>
      <c r="AJ9" s="284"/>
      <c r="AK9" s="284"/>
      <c r="AL9" s="184"/>
      <c r="AM9" s="153"/>
      <c r="AN9" s="153"/>
      <c r="AO9" s="181" t="str">
        <f t="shared" ref="AO9:AO27" si="1">IF(AL9&gt;0,(AI9*AL9)," ")</f>
        <v xml:space="preserve"> </v>
      </c>
      <c r="AP9" s="181"/>
      <c r="AQ9" s="182"/>
    </row>
    <row r="10" spans="1:43" ht="20.149999999999999" customHeight="1" x14ac:dyDescent="0.25">
      <c r="A10" s="274" t="str">
        <f>IF('Rent Equip'!A14&gt;0,'Rent Equip'!A14," ")</f>
        <v xml:space="preserve"> </v>
      </c>
      <c r="B10" s="275"/>
      <c r="C10" s="275"/>
      <c r="D10" s="275"/>
      <c r="E10" s="275"/>
      <c r="F10" s="275"/>
      <c r="G10" s="275"/>
      <c r="H10" s="275"/>
      <c r="I10" s="275"/>
      <c r="J10" s="275"/>
      <c r="K10" s="303" t="str">
        <f>IF('Rent Equip'!C15&gt;0,'Rent Equip'!C15," ")</f>
        <v xml:space="preserve"> </v>
      </c>
      <c r="L10" s="303"/>
      <c r="M10" s="303"/>
      <c r="N10" s="303" t="str">
        <f>IF('Rent Equip'!F15&gt;0,'Rent Equip'!F15," ")</f>
        <v xml:space="preserve"> </v>
      </c>
      <c r="O10" s="303"/>
      <c r="P10" s="303"/>
      <c r="Q10" s="28"/>
      <c r="R10" s="293"/>
      <c r="S10" s="293"/>
      <c r="T10" s="293"/>
      <c r="U10" s="293"/>
      <c r="V10" s="293"/>
      <c r="W10" s="293"/>
      <c r="X10" s="293"/>
      <c r="Y10" s="293"/>
      <c r="Z10" s="293"/>
      <c r="AA10" s="302" t="str">
        <f t="shared" si="0"/>
        <v/>
      </c>
      <c r="AB10" s="302"/>
      <c r="AC10" s="302"/>
      <c r="AD10" s="36"/>
      <c r="AE10" s="184"/>
      <c r="AF10" s="184"/>
      <c r="AG10" s="184"/>
      <c r="AH10" s="29"/>
      <c r="AI10" s="284" t="str">
        <f>IF('Rent Equip'!J14&gt;0,'Rent Equip'!J14," ")</f>
        <v xml:space="preserve"> </v>
      </c>
      <c r="AJ10" s="284"/>
      <c r="AK10" s="284"/>
      <c r="AL10" s="184"/>
      <c r="AM10" s="153"/>
      <c r="AN10" s="153"/>
      <c r="AO10" s="181" t="str">
        <f t="shared" si="1"/>
        <v xml:space="preserve"> </v>
      </c>
      <c r="AP10" s="181"/>
      <c r="AQ10" s="182"/>
    </row>
    <row r="11" spans="1:43" ht="20.149999999999999" customHeight="1" x14ac:dyDescent="0.25">
      <c r="A11" s="274" t="str">
        <f>IF('Rent Equip'!A16&gt;0,'Rent Equip'!A16," ")</f>
        <v xml:space="preserve"> </v>
      </c>
      <c r="B11" s="275"/>
      <c r="C11" s="275"/>
      <c r="D11" s="275"/>
      <c r="E11" s="275"/>
      <c r="F11" s="275"/>
      <c r="G11" s="275"/>
      <c r="H11" s="275"/>
      <c r="I11" s="275"/>
      <c r="J11" s="275"/>
      <c r="K11" s="303" t="str">
        <f>IF('Rent Equip'!C17&gt;0,'Rent Equip'!C17," ")</f>
        <v xml:space="preserve"> </v>
      </c>
      <c r="L11" s="303"/>
      <c r="M11" s="303"/>
      <c r="N11" s="303" t="str">
        <f>IF('Rent Equip'!F17&gt;0,'Rent Equip'!F17," ")</f>
        <v xml:space="preserve"> </v>
      </c>
      <c r="O11" s="303"/>
      <c r="P11" s="303"/>
      <c r="Q11" s="28"/>
      <c r="R11" s="293"/>
      <c r="S11" s="293"/>
      <c r="T11" s="293"/>
      <c r="U11" s="293"/>
      <c r="V11" s="293"/>
      <c r="W11" s="293"/>
      <c r="X11" s="293"/>
      <c r="Y11" s="293"/>
      <c r="Z11" s="293"/>
      <c r="AA11" s="302" t="str">
        <f t="shared" si="0"/>
        <v/>
      </c>
      <c r="AB11" s="302"/>
      <c r="AC11" s="302"/>
      <c r="AD11" s="36"/>
      <c r="AE11" s="184"/>
      <c r="AF11" s="184"/>
      <c r="AG11" s="184"/>
      <c r="AH11" s="29"/>
      <c r="AI11" s="284" t="str">
        <f>IF('Rent Equip'!J16&gt;0,'Rent Equip'!J16," ")</f>
        <v xml:space="preserve"> </v>
      </c>
      <c r="AJ11" s="284"/>
      <c r="AK11" s="284"/>
      <c r="AL11" s="184"/>
      <c r="AM11" s="153"/>
      <c r="AN11" s="153"/>
      <c r="AO11" s="181" t="str">
        <f t="shared" si="1"/>
        <v xml:space="preserve"> </v>
      </c>
      <c r="AP11" s="181"/>
      <c r="AQ11" s="182"/>
    </row>
    <row r="12" spans="1:43" ht="20.149999999999999" customHeight="1" x14ac:dyDescent="0.25">
      <c r="A12" s="274" t="str">
        <f>IF('Rent Equip'!A18&gt;0,'Rent Equip'!A18," ")</f>
        <v xml:space="preserve"> </v>
      </c>
      <c r="B12" s="275"/>
      <c r="C12" s="275"/>
      <c r="D12" s="275"/>
      <c r="E12" s="275"/>
      <c r="F12" s="275"/>
      <c r="G12" s="275"/>
      <c r="H12" s="275"/>
      <c r="I12" s="275"/>
      <c r="J12" s="275"/>
      <c r="K12" s="303" t="str">
        <f>IF('Rent Equip'!C19&gt;0,'Rent Equip'!C19," ")</f>
        <v xml:space="preserve"> </v>
      </c>
      <c r="L12" s="303"/>
      <c r="M12" s="303"/>
      <c r="N12" s="303" t="str">
        <f>IF('Rent Equip'!F19&gt;0,'Rent Equip'!F19," ")</f>
        <v xml:space="preserve"> </v>
      </c>
      <c r="O12" s="303"/>
      <c r="P12" s="303"/>
      <c r="Q12" s="28"/>
      <c r="R12" s="293"/>
      <c r="S12" s="293"/>
      <c r="T12" s="293"/>
      <c r="U12" s="293"/>
      <c r="V12" s="293"/>
      <c r="W12" s="293"/>
      <c r="X12" s="293"/>
      <c r="Y12" s="293"/>
      <c r="Z12" s="293"/>
      <c r="AA12" s="302" t="str">
        <f t="shared" si="0"/>
        <v/>
      </c>
      <c r="AB12" s="302"/>
      <c r="AC12" s="302"/>
      <c r="AD12" s="36"/>
      <c r="AE12" s="184"/>
      <c r="AF12" s="184"/>
      <c r="AG12" s="184"/>
      <c r="AH12" s="29"/>
      <c r="AI12" s="284" t="str">
        <f>IF('Rent Equip'!J18&gt;0,'Rent Equip'!J18," ")</f>
        <v xml:space="preserve"> </v>
      </c>
      <c r="AJ12" s="284"/>
      <c r="AK12" s="284"/>
      <c r="AL12" s="184"/>
      <c r="AM12" s="153"/>
      <c r="AN12" s="153"/>
      <c r="AO12" s="181" t="str">
        <f t="shared" si="1"/>
        <v xml:space="preserve"> </v>
      </c>
      <c r="AP12" s="181"/>
      <c r="AQ12" s="182"/>
    </row>
    <row r="13" spans="1:43" ht="20.149999999999999" customHeight="1" x14ac:dyDescent="0.25">
      <c r="A13" s="274" t="str">
        <f>IF('Rent Equip'!A20&gt;0,'Rent Equip'!A20," ")</f>
        <v xml:space="preserve"> </v>
      </c>
      <c r="B13" s="275"/>
      <c r="C13" s="275"/>
      <c r="D13" s="275"/>
      <c r="E13" s="275"/>
      <c r="F13" s="275"/>
      <c r="G13" s="275"/>
      <c r="H13" s="275"/>
      <c r="I13" s="275"/>
      <c r="J13" s="275"/>
      <c r="K13" s="303" t="str">
        <f>IF('Rent Equip'!C21&gt;0,'Rent Equip'!C21," ")</f>
        <v xml:space="preserve"> </v>
      </c>
      <c r="L13" s="303"/>
      <c r="M13" s="303"/>
      <c r="N13" s="303" t="str">
        <f>IF('Rent Equip'!F21&gt;0,'Rent Equip'!F21," ")</f>
        <v xml:space="preserve"> </v>
      </c>
      <c r="O13" s="303"/>
      <c r="P13" s="303"/>
      <c r="Q13" s="28"/>
      <c r="R13" s="293"/>
      <c r="S13" s="293"/>
      <c r="T13" s="293"/>
      <c r="U13" s="293"/>
      <c r="V13" s="293"/>
      <c r="W13" s="293"/>
      <c r="X13" s="293"/>
      <c r="Y13" s="293"/>
      <c r="Z13" s="293"/>
      <c r="AA13" s="302" t="str">
        <f t="shared" si="0"/>
        <v/>
      </c>
      <c r="AB13" s="302"/>
      <c r="AC13" s="302"/>
      <c r="AD13" s="36"/>
      <c r="AE13" s="184"/>
      <c r="AF13" s="184"/>
      <c r="AG13" s="184"/>
      <c r="AH13" s="29"/>
      <c r="AI13" s="284" t="str">
        <f>IF('Rent Equip'!J20&gt;0,'Rent Equip'!J20," ")</f>
        <v xml:space="preserve"> </v>
      </c>
      <c r="AJ13" s="284"/>
      <c r="AK13" s="284"/>
      <c r="AL13" s="184"/>
      <c r="AM13" s="153"/>
      <c r="AN13" s="153"/>
      <c r="AO13" s="181" t="str">
        <f t="shared" si="1"/>
        <v xml:space="preserve"> </v>
      </c>
      <c r="AP13" s="181"/>
      <c r="AQ13" s="182"/>
    </row>
    <row r="14" spans="1:43" ht="20.149999999999999" customHeight="1" x14ac:dyDescent="0.25">
      <c r="A14" s="274" t="str">
        <f>IF('Rent Equip'!A22&gt;0,'Rent Equip'!A22," ")</f>
        <v xml:space="preserve"> </v>
      </c>
      <c r="B14" s="275"/>
      <c r="C14" s="275"/>
      <c r="D14" s="275"/>
      <c r="E14" s="275"/>
      <c r="F14" s="275"/>
      <c r="G14" s="275"/>
      <c r="H14" s="275"/>
      <c r="I14" s="275"/>
      <c r="J14" s="275"/>
      <c r="K14" s="303" t="str">
        <f>IF('Rent Equip'!C23&gt;0,'Rent Equip'!C23," ")</f>
        <v xml:space="preserve"> </v>
      </c>
      <c r="L14" s="303"/>
      <c r="M14" s="303"/>
      <c r="N14" s="303" t="str">
        <f>IF('Rent Equip'!F23&gt;0,'Rent Equip'!F23," ")</f>
        <v xml:space="preserve"> </v>
      </c>
      <c r="O14" s="303"/>
      <c r="P14" s="303"/>
      <c r="Q14" s="28"/>
      <c r="R14" s="293"/>
      <c r="S14" s="293"/>
      <c r="T14" s="293"/>
      <c r="U14" s="293"/>
      <c r="V14" s="293"/>
      <c r="W14" s="293"/>
      <c r="X14" s="293"/>
      <c r="Y14" s="293"/>
      <c r="Z14" s="293"/>
      <c r="AA14" s="302" t="str">
        <f t="shared" si="0"/>
        <v/>
      </c>
      <c r="AB14" s="302"/>
      <c r="AC14" s="302"/>
      <c r="AD14" s="36"/>
      <c r="AE14" s="184"/>
      <c r="AF14" s="184"/>
      <c r="AG14" s="184"/>
      <c r="AH14" s="29"/>
      <c r="AI14" s="284" t="str">
        <f>IF('Rent Equip'!J22&gt;0,'Rent Equip'!J22," ")</f>
        <v xml:space="preserve"> </v>
      </c>
      <c r="AJ14" s="284"/>
      <c r="AK14" s="284"/>
      <c r="AL14" s="184"/>
      <c r="AM14" s="153"/>
      <c r="AN14" s="153"/>
      <c r="AO14" s="181" t="str">
        <f t="shared" si="1"/>
        <v xml:space="preserve"> </v>
      </c>
      <c r="AP14" s="181"/>
      <c r="AQ14" s="182"/>
    </row>
    <row r="15" spans="1:43" ht="20.149999999999999" customHeight="1" x14ac:dyDescent="0.25">
      <c r="A15" s="274" t="str">
        <f>IF('Rent Equip'!A24&gt;0,'Rent Equip'!A24," ")</f>
        <v xml:space="preserve"> </v>
      </c>
      <c r="B15" s="275"/>
      <c r="C15" s="275"/>
      <c r="D15" s="275"/>
      <c r="E15" s="275"/>
      <c r="F15" s="275"/>
      <c r="G15" s="275"/>
      <c r="H15" s="275"/>
      <c r="I15" s="275"/>
      <c r="J15" s="275"/>
      <c r="K15" s="303" t="str">
        <f>IF('Rent Equip'!C25&gt;0,'Rent Equip'!C25," ")</f>
        <v xml:space="preserve"> </v>
      </c>
      <c r="L15" s="303"/>
      <c r="M15" s="303"/>
      <c r="N15" s="303" t="str">
        <f>IF('Rent Equip'!F25&gt;0,'Rent Equip'!F25," ")</f>
        <v xml:space="preserve"> </v>
      </c>
      <c r="O15" s="303"/>
      <c r="P15" s="303"/>
      <c r="Q15" s="28"/>
      <c r="R15" s="293"/>
      <c r="S15" s="293"/>
      <c r="T15" s="293"/>
      <c r="U15" s="293"/>
      <c r="V15" s="293"/>
      <c r="W15" s="293"/>
      <c r="X15" s="293"/>
      <c r="Y15" s="293"/>
      <c r="Z15" s="293"/>
      <c r="AA15" s="302" t="str">
        <f t="shared" si="0"/>
        <v/>
      </c>
      <c r="AB15" s="302"/>
      <c r="AC15" s="302"/>
      <c r="AD15" s="36"/>
      <c r="AE15" s="184"/>
      <c r="AF15" s="184"/>
      <c r="AG15" s="184"/>
      <c r="AH15" s="29"/>
      <c r="AI15" s="284" t="str">
        <f>IF('Rent Equip'!J24&gt;0,'Rent Equip'!J24," ")</f>
        <v xml:space="preserve"> </v>
      </c>
      <c r="AJ15" s="284"/>
      <c r="AK15" s="284"/>
      <c r="AL15" s="184"/>
      <c r="AM15" s="153"/>
      <c r="AN15" s="153"/>
      <c r="AO15" s="181" t="str">
        <f t="shared" si="1"/>
        <v xml:space="preserve"> </v>
      </c>
      <c r="AP15" s="181"/>
      <c r="AQ15" s="182"/>
    </row>
    <row r="16" spans="1:43" ht="20.149999999999999" customHeight="1" x14ac:dyDescent="0.25">
      <c r="A16" s="274" t="str">
        <f>IF('Rent Equip'!A26&gt;0,'Rent Equip'!A26," ")</f>
        <v xml:space="preserve"> </v>
      </c>
      <c r="B16" s="275"/>
      <c r="C16" s="275"/>
      <c r="D16" s="275"/>
      <c r="E16" s="275"/>
      <c r="F16" s="275"/>
      <c r="G16" s="275"/>
      <c r="H16" s="275"/>
      <c r="I16" s="275"/>
      <c r="J16" s="275"/>
      <c r="K16" s="303" t="str">
        <f>IF('Rent Equip'!C27&gt;0,'Rent Equip'!C27," ")</f>
        <v xml:space="preserve"> </v>
      </c>
      <c r="L16" s="303"/>
      <c r="M16" s="303"/>
      <c r="N16" s="303" t="str">
        <f>IF('Rent Equip'!F27&gt;0,'Rent Equip'!F27," ")</f>
        <v xml:space="preserve"> </v>
      </c>
      <c r="O16" s="303"/>
      <c r="P16" s="303"/>
      <c r="Q16" s="28"/>
      <c r="R16" s="293"/>
      <c r="S16" s="293"/>
      <c r="T16" s="293"/>
      <c r="U16" s="293"/>
      <c r="V16" s="293"/>
      <c r="W16" s="293"/>
      <c r="X16" s="293"/>
      <c r="Y16" s="293"/>
      <c r="Z16" s="293"/>
      <c r="AA16" s="302" t="str">
        <f t="shared" si="0"/>
        <v/>
      </c>
      <c r="AB16" s="302"/>
      <c r="AC16" s="302"/>
      <c r="AD16" s="36"/>
      <c r="AE16" s="184"/>
      <c r="AF16" s="184"/>
      <c r="AG16" s="184"/>
      <c r="AH16" s="29"/>
      <c r="AI16" s="284" t="str">
        <f>IF('Rent Equip'!J26&gt;0,'Rent Equip'!J26," ")</f>
        <v xml:space="preserve"> </v>
      </c>
      <c r="AJ16" s="284"/>
      <c r="AK16" s="284"/>
      <c r="AL16" s="184"/>
      <c r="AM16" s="153"/>
      <c r="AN16" s="153"/>
      <c r="AO16" s="181" t="str">
        <f t="shared" si="1"/>
        <v xml:space="preserve"> </v>
      </c>
      <c r="AP16" s="181"/>
      <c r="AQ16" s="182"/>
    </row>
    <row r="17" spans="1:43" ht="20.149999999999999" customHeight="1" x14ac:dyDescent="0.25">
      <c r="A17" s="274" t="str">
        <f>IF('Rent Equip'!A28&gt;0,'Rent Equip'!A28," ")</f>
        <v xml:space="preserve"> </v>
      </c>
      <c r="B17" s="275"/>
      <c r="C17" s="275"/>
      <c r="D17" s="275"/>
      <c r="E17" s="275"/>
      <c r="F17" s="275"/>
      <c r="G17" s="275"/>
      <c r="H17" s="275"/>
      <c r="I17" s="275"/>
      <c r="J17" s="275"/>
      <c r="K17" s="303" t="str">
        <f>IF('Rent Equip'!C29&gt;0,'Rent Equip'!C29," ")</f>
        <v xml:space="preserve"> </v>
      </c>
      <c r="L17" s="303"/>
      <c r="M17" s="303"/>
      <c r="N17" s="303" t="str">
        <f>IF('Rent Equip'!F29&gt;0,'Rent Equip'!F29," ")</f>
        <v xml:space="preserve"> </v>
      </c>
      <c r="O17" s="303"/>
      <c r="P17" s="303"/>
      <c r="Q17" s="28"/>
      <c r="R17" s="293"/>
      <c r="S17" s="293"/>
      <c r="T17" s="293"/>
      <c r="U17" s="293"/>
      <c r="V17" s="293"/>
      <c r="W17" s="293"/>
      <c r="X17" s="293"/>
      <c r="Y17" s="293"/>
      <c r="Z17" s="293"/>
      <c r="AA17" s="302" t="str">
        <f t="shared" si="0"/>
        <v/>
      </c>
      <c r="AB17" s="302"/>
      <c r="AC17" s="302"/>
      <c r="AD17" s="36"/>
      <c r="AE17" s="184"/>
      <c r="AF17" s="184"/>
      <c r="AG17" s="184"/>
      <c r="AH17" s="29"/>
      <c r="AI17" s="284" t="str">
        <f>IF('Rent Equip'!J28&gt;0,'Rent Equip'!J28," ")</f>
        <v xml:space="preserve"> </v>
      </c>
      <c r="AJ17" s="284"/>
      <c r="AK17" s="284"/>
      <c r="AL17" s="184"/>
      <c r="AM17" s="153"/>
      <c r="AN17" s="153"/>
      <c r="AO17" s="181" t="str">
        <f t="shared" si="1"/>
        <v xml:space="preserve"> </v>
      </c>
      <c r="AP17" s="181"/>
      <c r="AQ17" s="182"/>
    </row>
    <row r="18" spans="1:43" ht="20.149999999999999" customHeight="1" x14ac:dyDescent="0.25">
      <c r="A18" s="274" t="str">
        <f>IF('Rent Equip'!A30&gt;0,'Rent Equip'!A30," ")</f>
        <v xml:space="preserve"> </v>
      </c>
      <c r="B18" s="275"/>
      <c r="C18" s="275"/>
      <c r="D18" s="275"/>
      <c r="E18" s="275"/>
      <c r="F18" s="275"/>
      <c r="G18" s="275"/>
      <c r="H18" s="275"/>
      <c r="I18" s="275"/>
      <c r="J18" s="275"/>
      <c r="K18" s="303" t="str">
        <f>IF('Rent Equip'!C31&gt;0,'Rent Equip'!C31," ")</f>
        <v xml:space="preserve"> </v>
      </c>
      <c r="L18" s="303"/>
      <c r="M18" s="303"/>
      <c r="N18" s="303" t="str">
        <f>IF('Rent Equip'!F31&gt;0,'Rent Equip'!F31," ")</f>
        <v xml:space="preserve"> </v>
      </c>
      <c r="O18" s="303"/>
      <c r="P18" s="303"/>
      <c r="Q18" s="28"/>
      <c r="R18" s="293"/>
      <c r="S18" s="293"/>
      <c r="T18" s="293"/>
      <c r="U18" s="293"/>
      <c r="V18" s="293"/>
      <c r="W18" s="293"/>
      <c r="X18" s="293"/>
      <c r="Y18" s="293"/>
      <c r="Z18" s="293"/>
      <c r="AA18" s="302" t="str">
        <f t="shared" si="0"/>
        <v/>
      </c>
      <c r="AB18" s="302"/>
      <c r="AC18" s="302"/>
      <c r="AD18" s="36"/>
      <c r="AE18" s="184"/>
      <c r="AF18" s="184"/>
      <c r="AG18" s="184"/>
      <c r="AH18" s="29"/>
      <c r="AI18" s="284" t="str">
        <f>IF('Rent Equip'!J30&gt;0,'Rent Equip'!J30," ")</f>
        <v xml:space="preserve"> </v>
      </c>
      <c r="AJ18" s="284"/>
      <c r="AK18" s="284"/>
      <c r="AL18" s="184"/>
      <c r="AM18" s="153"/>
      <c r="AN18" s="153"/>
      <c r="AO18" s="181" t="str">
        <f t="shared" si="1"/>
        <v xml:space="preserve"> </v>
      </c>
      <c r="AP18" s="181"/>
      <c r="AQ18" s="182"/>
    </row>
    <row r="19" spans="1:43" ht="20.149999999999999" customHeight="1" x14ac:dyDescent="0.25">
      <c r="A19" s="274" t="str">
        <f>IF('Rent Equip'!A32&gt;0,'Rent Equip'!A32," ")</f>
        <v xml:space="preserve"> </v>
      </c>
      <c r="B19" s="275"/>
      <c r="C19" s="275"/>
      <c r="D19" s="275"/>
      <c r="E19" s="275"/>
      <c r="F19" s="275"/>
      <c r="G19" s="275"/>
      <c r="H19" s="275"/>
      <c r="I19" s="275"/>
      <c r="J19" s="275"/>
      <c r="K19" s="303" t="str">
        <f>IF('Rent Equip'!C33&gt;0,'Rent Equip'!C33," ")</f>
        <v xml:space="preserve"> </v>
      </c>
      <c r="L19" s="303"/>
      <c r="M19" s="303"/>
      <c r="N19" s="303" t="str">
        <f>IF('Rent Equip'!F33&gt;0,'Rent Equip'!F33," ")</f>
        <v xml:space="preserve"> </v>
      </c>
      <c r="O19" s="303"/>
      <c r="P19" s="303"/>
      <c r="Q19" s="28"/>
      <c r="R19" s="293"/>
      <c r="S19" s="293"/>
      <c r="T19" s="293"/>
      <c r="U19" s="293"/>
      <c r="V19" s="293"/>
      <c r="W19" s="293"/>
      <c r="X19" s="293"/>
      <c r="Y19" s="293"/>
      <c r="Z19" s="293"/>
      <c r="AA19" s="302" t="str">
        <f t="shared" si="0"/>
        <v/>
      </c>
      <c r="AB19" s="302"/>
      <c r="AC19" s="302"/>
      <c r="AD19" s="36"/>
      <c r="AE19" s="184"/>
      <c r="AF19" s="184"/>
      <c r="AG19" s="184"/>
      <c r="AH19" s="29"/>
      <c r="AI19" s="284" t="str">
        <f>IF('Rent Equip'!J32&gt;0,'Rent Equip'!J32," ")</f>
        <v xml:space="preserve"> </v>
      </c>
      <c r="AJ19" s="284"/>
      <c r="AK19" s="284"/>
      <c r="AL19" s="184"/>
      <c r="AM19" s="153"/>
      <c r="AN19" s="153"/>
      <c r="AO19" s="181" t="str">
        <f t="shared" si="1"/>
        <v xml:space="preserve"> </v>
      </c>
      <c r="AP19" s="181"/>
      <c r="AQ19" s="182"/>
    </row>
    <row r="20" spans="1:43" ht="20.149999999999999" customHeight="1" x14ac:dyDescent="0.25">
      <c r="A20" s="274" t="str">
        <f>IF('Rent Equip'!A34&gt;0,'Rent Equip'!A34," ")</f>
        <v xml:space="preserve"> </v>
      </c>
      <c r="B20" s="275"/>
      <c r="C20" s="275"/>
      <c r="D20" s="275"/>
      <c r="E20" s="275"/>
      <c r="F20" s="275"/>
      <c r="G20" s="275"/>
      <c r="H20" s="275"/>
      <c r="I20" s="275"/>
      <c r="J20" s="275"/>
      <c r="K20" s="303" t="str">
        <f>IF('Rent Equip'!C35&gt;0,'Rent Equip'!C35," ")</f>
        <v xml:space="preserve"> </v>
      </c>
      <c r="L20" s="303"/>
      <c r="M20" s="303"/>
      <c r="N20" s="303" t="str">
        <f>IF('Rent Equip'!F35&gt;0,'Rent Equip'!F35," ")</f>
        <v xml:space="preserve"> </v>
      </c>
      <c r="O20" s="303"/>
      <c r="P20" s="303"/>
      <c r="Q20" s="28"/>
      <c r="R20" s="293"/>
      <c r="S20" s="293"/>
      <c r="T20" s="293"/>
      <c r="U20" s="293"/>
      <c r="V20" s="293"/>
      <c r="W20" s="293"/>
      <c r="X20" s="293"/>
      <c r="Y20" s="293"/>
      <c r="Z20" s="293"/>
      <c r="AA20" s="302" t="str">
        <f t="shared" si="0"/>
        <v/>
      </c>
      <c r="AB20" s="302"/>
      <c r="AC20" s="302"/>
      <c r="AD20" s="36"/>
      <c r="AE20" s="184"/>
      <c r="AF20" s="184"/>
      <c r="AG20" s="184"/>
      <c r="AH20" s="29"/>
      <c r="AI20" s="284" t="str">
        <f>IF('Rent Equip'!J34&gt;0,'Rent Equip'!J34," ")</f>
        <v xml:space="preserve"> </v>
      </c>
      <c r="AJ20" s="284"/>
      <c r="AK20" s="284"/>
      <c r="AL20" s="184"/>
      <c r="AM20" s="153"/>
      <c r="AN20" s="153"/>
      <c r="AO20" s="181" t="str">
        <f t="shared" si="1"/>
        <v xml:space="preserve"> </v>
      </c>
      <c r="AP20" s="181"/>
      <c r="AQ20" s="182"/>
    </row>
    <row r="21" spans="1:43" ht="20.149999999999999" customHeight="1" x14ac:dyDescent="0.25">
      <c r="A21" s="274" t="str">
        <f>IF('Rent Equip'!A36&gt;0,'Rent Equip'!A36," ")</f>
        <v xml:space="preserve"> </v>
      </c>
      <c r="B21" s="275"/>
      <c r="C21" s="275"/>
      <c r="D21" s="275"/>
      <c r="E21" s="275"/>
      <c r="F21" s="275"/>
      <c r="G21" s="275"/>
      <c r="H21" s="275"/>
      <c r="I21" s="275"/>
      <c r="J21" s="275"/>
      <c r="K21" s="303" t="str">
        <f>IF('Rent Equip'!C37&gt;0,'Rent Equip'!C37," ")</f>
        <v xml:space="preserve"> </v>
      </c>
      <c r="L21" s="303"/>
      <c r="M21" s="303"/>
      <c r="N21" s="303" t="str">
        <f>IF('Rent Equip'!F37&gt;0,'Rent Equip'!F37," ")</f>
        <v xml:space="preserve"> </v>
      </c>
      <c r="O21" s="303"/>
      <c r="P21" s="303"/>
      <c r="Q21" s="28"/>
      <c r="R21" s="293"/>
      <c r="S21" s="293"/>
      <c r="T21" s="293"/>
      <c r="U21" s="293"/>
      <c r="V21" s="293"/>
      <c r="W21" s="293"/>
      <c r="X21" s="293"/>
      <c r="Y21" s="293"/>
      <c r="Z21" s="293"/>
      <c r="AA21" s="302" t="str">
        <f t="shared" si="0"/>
        <v/>
      </c>
      <c r="AB21" s="302"/>
      <c r="AC21" s="302"/>
      <c r="AD21" s="36"/>
      <c r="AE21" s="184"/>
      <c r="AF21" s="184"/>
      <c r="AG21" s="184"/>
      <c r="AH21" s="29"/>
      <c r="AI21" s="284" t="str">
        <f>IF('Rent Equip'!J36&gt;0,'Rent Equip'!J36," ")</f>
        <v xml:space="preserve"> </v>
      </c>
      <c r="AJ21" s="284"/>
      <c r="AK21" s="284"/>
      <c r="AL21" s="184"/>
      <c r="AM21" s="153"/>
      <c r="AN21" s="153"/>
      <c r="AO21" s="181" t="str">
        <f t="shared" si="1"/>
        <v xml:space="preserve"> </v>
      </c>
      <c r="AP21" s="181"/>
      <c r="AQ21" s="182"/>
    </row>
    <row r="22" spans="1:43" ht="20.149999999999999" customHeight="1" x14ac:dyDescent="0.25">
      <c r="A22" s="274" t="str">
        <f>IF('Rent Equip'!A38&gt;0,'Rent Equip'!A38," ")</f>
        <v xml:space="preserve"> </v>
      </c>
      <c r="B22" s="275"/>
      <c r="C22" s="275"/>
      <c r="D22" s="275"/>
      <c r="E22" s="275"/>
      <c r="F22" s="275"/>
      <c r="G22" s="275"/>
      <c r="H22" s="275"/>
      <c r="I22" s="275"/>
      <c r="J22" s="275"/>
      <c r="K22" s="303" t="str">
        <f>IF('Rent Equip'!C39&gt;0,'Rent Equip'!C39," ")</f>
        <v xml:space="preserve"> </v>
      </c>
      <c r="L22" s="303"/>
      <c r="M22" s="303"/>
      <c r="N22" s="303" t="str">
        <f>IF('Rent Equip'!F39&gt;0,'Rent Equip'!F39," ")</f>
        <v xml:space="preserve"> </v>
      </c>
      <c r="O22" s="303"/>
      <c r="P22" s="303"/>
      <c r="Q22" s="28"/>
      <c r="R22" s="293"/>
      <c r="S22" s="293"/>
      <c r="T22" s="293"/>
      <c r="U22" s="293"/>
      <c r="V22" s="293"/>
      <c r="W22" s="293"/>
      <c r="X22" s="293"/>
      <c r="Y22" s="293"/>
      <c r="Z22" s="293"/>
      <c r="AA22" s="302" t="str">
        <f t="shared" si="0"/>
        <v/>
      </c>
      <c r="AB22" s="302"/>
      <c r="AC22" s="302"/>
      <c r="AD22" s="36"/>
      <c r="AE22" s="184"/>
      <c r="AF22" s="184"/>
      <c r="AG22" s="184"/>
      <c r="AH22" s="29"/>
      <c r="AI22" s="284" t="str">
        <f>IF('Rent Equip'!J38&gt;0,'Rent Equip'!J38," ")</f>
        <v xml:space="preserve"> </v>
      </c>
      <c r="AJ22" s="284"/>
      <c r="AK22" s="284"/>
      <c r="AL22" s="184"/>
      <c r="AM22" s="153"/>
      <c r="AN22" s="153"/>
      <c r="AO22" s="181" t="str">
        <f t="shared" si="1"/>
        <v xml:space="preserve"> </v>
      </c>
      <c r="AP22" s="181"/>
      <c r="AQ22" s="182"/>
    </row>
    <row r="23" spans="1:43" ht="20.149999999999999" customHeight="1" x14ac:dyDescent="0.25">
      <c r="A23" s="274" t="str">
        <f>IF('Rent Equip'!A40&gt;0,'Rent Equip'!A40," ")</f>
        <v xml:space="preserve"> </v>
      </c>
      <c r="B23" s="275"/>
      <c r="C23" s="275"/>
      <c r="D23" s="275"/>
      <c r="E23" s="275"/>
      <c r="F23" s="275"/>
      <c r="G23" s="275"/>
      <c r="H23" s="275"/>
      <c r="I23" s="275"/>
      <c r="J23" s="275"/>
      <c r="K23" s="303" t="str">
        <f>IF('Rent Equip'!C41&gt;0,'Rent Equip'!C41," ")</f>
        <v xml:space="preserve"> </v>
      </c>
      <c r="L23" s="303"/>
      <c r="M23" s="303"/>
      <c r="N23" s="303" t="str">
        <f>IF('Rent Equip'!F41&gt;0,'Rent Equip'!F41," ")</f>
        <v xml:space="preserve"> </v>
      </c>
      <c r="O23" s="303"/>
      <c r="P23" s="303"/>
      <c r="Q23" s="28"/>
      <c r="R23" s="293"/>
      <c r="S23" s="293"/>
      <c r="T23" s="293"/>
      <c r="U23" s="293"/>
      <c r="V23" s="293"/>
      <c r="W23" s="293"/>
      <c r="X23" s="293"/>
      <c r="Y23" s="293"/>
      <c r="Z23" s="293"/>
      <c r="AA23" s="302" t="str">
        <f t="shared" si="0"/>
        <v/>
      </c>
      <c r="AB23" s="302"/>
      <c r="AC23" s="302"/>
      <c r="AD23" s="36"/>
      <c r="AE23" s="184"/>
      <c r="AF23" s="184"/>
      <c r="AG23" s="184"/>
      <c r="AH23" s="29"/>
      <c r="AI23" s="284" t="str">
        <f>IF('Rent Equip'!J40&gt;0,'Rent Equip'!J40," ")</f>
        <v xml:space="preserve"> </v>
      </c>
      <c r="AJ23" s="284"/>
      <c r="AK23" s="284"/>
      <c r="AL23" s="184"/>
      <c r="AM23" s="153"/>
      <c r="AN23" s="153"/>
      <c r="AO23" s="181" t="str">
        <f t="shared" si="1"/>
        <v xml:space="preserve"> </v>
      </c>
      <c r="AP23" s="181"/>
      <c r="AQ23" s="182"/>
    </row>
    <row r="24" spans="1:43" ht="20.149999999999999" customHeight="1" x14ac:dyDescent="0.25">
      <c r="A24" s="274" t="str">
        <f>IF('Rent Equip'!A42&gt;0,'Rent Equip'!A42," ")</f>
        <v xml:space="preserve"> </v>
      </c>
      <c r="B24" s="275"/>
      <c r="C24" s="275"/>
      <c r="D24" s="275"/>
      <c r="E24" s="275"/>
      <c r="F24" s="275"/>
      <c r="G24" s="275"/>
      <c r="H24" s="275"/>
      <c r="I24" s="275"/>
      <c r="J24" s="275"/>
      <c r="K24" s="303" t="str">
        <f>IF('Rent Equip'!C43&gt;0,'Rent Equip'!C43," ")</f>
        <v xml:space="preserve"> </v>
      </c>
      <c r="L24" s="303"/>
      <c r="M24" s="303"/>
      <c r="N24" s="303" t="str">
        <f>IF('Rent Equip'!F43&gt;0,'Rent Equip'!F43," ")</f>
        <v xml:space="preserve"> </v>
      </c>
      <c r="O24" s="303"/>
      <c r="P24" s="303"/>
      <c r="Q24" s="28"/>
      <c r="R24" s="293"/>
      <c r="S24" s="293"/>
      <c r="T24" s="293"/>
      <c r="U24" s="293"/>
      <c r="V24" s="293"/>
      <c r="W24" s="293"/>
      <c r="X24" s="293"/>
      <c r="Y24" s="293"/>
      <c r="Z24" s="293"/>
      <c r="AA24" s="302" t="str">
        <f t="shared" si="0"/>
        <v/>
      </c>
      <c r="AB24" s="302"/>
      <c r="AC24" s="302"/>
      <c r="AD24" s="36"/>
      <c r="AE24" s="184"/>
      <c r="AF24" s="184"/>
      <c r="AG24" s="184"/>
      <c r="AH24" s="29"/>
      <c r="AI24" s="284" t="str">
        <f>IF('Rent Equip'!J42&gt;0,'Rent Equip'!J42," ")</f>
        <v xml:space="preserve"> </v>
      </c>
      <c r="AJ24" s="284"/>
      <c r="AK24" s="284"/>
      <c r="AL24" s="184"/>
      <c r="AM24" s="153"/>
      <c r="AN24" s="153"/>
      <c r="AO24" s="181" t="str">
        <f t="shared" si="1"/>
        <v xml:space="preserve"> </v>
      </c>
      <c r="AP24" s="181"/>
      <c r="AQ24" s="182"/>
    </row>
    <row r="25" spans="1:43" ht="20.149999999999999" customHeight="1" x14ac:dyDescent="0.25">
      <c r="A25" s="274" t="str">
        <f>IF('Rent Equip'!A44&gt;0,'Rent Equip'!A44," ")</f>
        <v xml:space="preserve"> </v>
      </c>
      <c r="B25" s="275"/>
      <c r="C25" s="275"/>
      <c r="D25" s="275"/>
      <c r="E25" s="275"/>
      <c r="F25" s="275"/>
      <c r="G25" s="275"/>
      <c r="H25" s="275"/>
      <c r="I25" s="275"/>
      <c r="J25" s="275"/>
      <c r="K25" s="303" t="str">
        <f>IF('Rent Equip'!C45&gt;0,'Rent Equip'!C45," ")</f>
        <v xml:space="preserve"> </v>
      </c>
      <c r="L25" s="303"/>
      <c r="M25" s="303"/>
      <c r="N25" s="303" t="str">
        <f>IF('Rent Equip'!F45&gt;0,'Rent Equip'!F45," ")</f>
        <v xml:space="preserve"> </v>
      </c>
      <c r="O25" s="303"/>
      <c r="P25" s="303"/>
      <c r="Q25" s="28"/>
      <c r="R25" s="293"/>
      <c r="S25" s="293"/>
      <c r="T25" s="293"/>
      <c r="U25" s="293"/>
      <c r="V25" s="293"/>
      <c r="W25" s="293"/>
      <c r="X25" s="293"/>
      <c r="Y25" s="293"/>
      <c r="Z25" s="293"/>
      <c r="AA25" s="302" t="str">
        <f t="shared" si="0"/>
        <v/>
      </c>
      <c r="AB25" s="302"/>
      <c r="AC25" s="302"/>
      <c r="AD25" s="36"/>
      <c r="AE25" s="184"/>
      <c r="AF25" s="184"/>
      <c r="AG25" s="184"/>
      <c r="AH25" s="29"/>
      <c r="AI25" s="284" t="str">
        <f>IF('Rent Equip'!J44&gt;0,'Rent Equip'!J44," ")</f>
        <v xml:space="preserve"> </v>
      </c>
      <c r="AJ25" s="284"/>
      <c r="AK25" s="284"/>
      <c r="AL25" s="184"/>
      <c r="AM25" s="153"/>
      <c r="AN25" s="153"/>
      <c r="AO25" s="181" t="str">
        <f t="shared" si="1"/>
        <v xml:space="preserve"> </v>
      </c>
      <c r="AP25" s="181"/>
      <c r="AQ25" s="182"/>
    </row>
    <row r="26" spans="1:43" ht="20.149999999999999" customHeight="1" x14ac:dyDescent="0.25">
      <c r="A26" s="274" t="str">
        <f>IF('Rent Equip'!A46&gt;0,'Rent Equip'!A46," ")</f>
        <v xml:space="preserve"> </v>
      </c>
      <c r="B26" s="275"/>
      <c r="C26" s="275"/>
      <c r="D26" s="275"/>
      <c r="E26" s="275"/>
      <c r="F26" s="275"/>
      <c r="G26" s="275"/>
      <c r="H26" s="275"/>
      <c r="I26" s="275"/>
      <c r="J26" s="275"/>
      <c r="K26" s="303" t="str">
        <f>IF('Rent Equip'!C47&gt;0,'Rent Equip'!C47," ")</f>
        <v xml:space="preserve"> </v>
      </c>
      <c r="L26" s="303"/>
      <c r="M26" s="303"/>
      <c r="N26" s="303" t="str">
        <f>IF('Rent Equip'!F47&gt;0,'Rent Equip'!F47," ")</f>
        <v xml:space="preserve"> </v>
      </c>
      <c r="O26" s="303"/>
      <c r="P26" s="303"/>
      <c r="Q26" s="28"/>
      <c r="R26" s="293"/>
      <c r="S26" s="293"/>
      <c r="T26" s="293"/>
      <c r="U26" s="293"/>
      <c r="V26" s="293"/>
      <c r="W26" s="293"/>
      <c r="X26" s="293"/>
      <c r="Y26" s="293"/>
      <c r="Z26" s="293"/>
      <c r="AA26" s="302" t="str">
        <f t="shared" si="0"/>
        <v/>
      </c>
      <c r="AB26" s="302"/>
      <c r="AC26" s="302"/>
      <c r="AD26" s="36"/>
      <c r="AE26" s="184"/>
      <c r="AF26" s="184"/>
      <c r="AG26" s="184"/>
      <c r="AH26" s="29"/>
      <c r="AI26" s="284" t="str">
        <f>IF('Rent Equip'!J46&gt;0,'Rent Equip'!J46," ")</f>
        <v xml:space="preserve"> </v>
      </c>
      <c r="AJ26" s="284"/>
      <c r="AK26" s="284"/>
      <c r="AL26" s="184"/>
      <c r="AM26" s="153"/>
      <c r="AN26" s="153"/>
      <c r="AO26" s="181" t="str">
        <f t="shared" si="1"/>
        <v xml:space="preserve"> </v>
      </c>
      <c r="AP26" s="181"/>
      <c r="AQ26" s="182"/>
    </row>
    <row r="27" spans="1:43" ht="20.149999999999999" customHeight="1" x14ac:dyDescent="0.25">
      <c r="A27" s="274" t="str">
        <f>IF('Rent Equip'!A48&gt;0,'Rent Equip'!A48," ")</f>
        <v xml:space="preserve"> </v>
      </c>
      <c r="B27" s="275"/>
      <c r="C27" s="275"/>
      <c r="D27" s="275"/>
      <c r="E27" s="275"/>
      <c r="F27" s="275"/>
      <c r="G27" s="275"/>
      <c r="H27" s="275"/>
      <c r="I27" s="275"/>
      <c r="J27" s="275"/>
      <c r="K27" s="303" t="str">
        <f>IF('Rent Equip'!C49&gt;0,'Rent Equip'!C49," ")</f>
        <v xml:space="preserve"> </v>
      </c>
      <c r="L27" s="303"/>
      <c r="M27" s="303"/>
      <c r="N27" s="303" t="str">
        <f>IF('Rent Equip'!F49&gt;0,'Rent Equip'!F49," ")</f>
        <v xml:space="preserve"> </v>
      </c>
      <c r="O27" s="303"/>
      <c r="P27" s="303"/>
      <c r="Q27" s="28"/>
      <c r="R27" s="293"/>
      <c r="S27" s="293"/>
      <c r="T27" s="293"/>
      <c r="U27" s="293"/>
      <c r="V27" s="293"/>
      <c r="W27" s="293"/>
      <c r="X27" s="293"/>
      <c r="Y27" s="293"/>
      <c r="Z27" s="293"/>
      <c r="AA27" s="302" t="str">
        <f t="shared" si="0"/>
        <v/>
      </c>
      <c r="AB27" s="302"/>
      <c r="AC27" s="302"/>
      <c r="AD27" s="36"/>
      <c r="AE27" s="184"/>
      <c r="AF27" s="184"/>
      <c r="AG27" s="184"/>
      <c r="AH27" s="29"/>
      <c r="AI27" s="284" t="str">
        <f>IF('Rent Equip'!J48&gt;0,'Rent Equip'!J48," ")</f>
        <v xml:space="preserve"> </v>
      </c>
      <c r="AJ27" s="284"/>
      <c r="AK27" s="284"/>
      <c r="AL27" s="184"/>
      <c r="AM27" s="153"/>
      <c r="AN27" s="153"/>
      <c r="AO27" s="181" t="str">
        <f t="shared" si="1"/>
        <v xml:space="preserve"> </v>
      </c>
      <c r="AP27" s="181"/>
      <c r="AQ27" s="182"/>
    </row>
    <row r="28" spans="1:43" ht="20.149999999999999" customHeight="1" x14ac:dyDescent="0.25">
      <c r="G28" s="311" t="s">
        <v>31</v>
      </c>
      <c r="H28" s="311"/>
      <c r="I28" s="311"/>
      <c r="J28" s="311"/>
      <c r="K28" s="311"/>
      <c r="L28" s="311"/>
      <c r="M28" s="311"/>
      <c r="N28" s="312"/>
      <c r="O28" s="313" t="s">
        <v>88</v>
      </c>
      <c r="P28" s="313"/>
      <c r="Q28" s="313"/>
      <c r="R28" s="222" t="str">
        <f>IF(R7&gt;0,SUM(R7:T27)," ")</f>
        <v xml:space="preserve"> </v>
      </c>
      <c r="S28" s="309"/>
      <c r="T28" s="309"/>
      <c r="U28" s="222" t="str">
        <f>IF(U7&gt;0,SUM(U7:W27)," ")</f>
        <v xml:space="preserve"> </v>
      </c>
      <c r="V28" s="309"/>
      <c r="W28" s="309"/>
      <c r="X28" s="222" t="str">
        <f>IF(X7&gt;0,SUM(AA7:AA27)," ")</f>
        <v xml:space="preserve"> </v>
      </c>
      <c r="Y28" s="309"/>
      <c r="Z28" s="309"/>
      <c r="AA28" s="2"/>
      <c r="AB28" s="296" t="s">
        <v>86</v>
      </c>
      <c r="AC28" s="296"/>
      <c r="AD28" s="296"/>
      <c r="AE28" s="294">
        <f>IF(AE7&gt;0,SUM(AE7:AG27)," ")</f>
        <v>0</v>
      </c>
      <c r="AF28" s="295"/>
      <c r="AG28" s="295"/>
      <c r="AH28" s="18"/>
      <c r="AI28" s="18"/>
      <c r="AJ28" s="296" t="s">
        <v>87</v>
      </c>
      <c r="AK28" s="296"/>
      <c r="AL28" s="296"/>
      <c r="AM28" s="296"/>
      <c r="AN28" s="296"/>
      <c r="AO28" s="294" t="str">
        <f>IF(AL7&gt;0,SUM(AO7:AQ27)," ")</f>
        <v xml:space="preserve"> </v>
      </c>
      <c r="AP28" s="295"/>
      <c r="AQ28" s="295"/>
    </row>
    <row r="29" spans="1:43" ht="20.149999999999999" customHeight="1" x14ac:dyDescent="0.25">
      <c r="G29" s="2"/>
      <c r="H29" s="2"/>
      <c r="I29" s="2"/>
      <c r="J29" s="2"/>
      <c r="K29" s="2"/>
      <c r="L29" s="2"/>
      <c r="M29" s="2"/>
      <c r="N29" s="2"/>
      <c r="O29" s="313" t="s">
        <v>59</v>
      </c>
      <c r="P29" s="313"/>
      <c r="Q29" s="313"/>
      <c r="R29" s="222" t="str">
        <f>IF(R7&gt;0,R28*0.15," ")</f>
        <v xml:space="preserve"> </v>
      </c>
      <c r="S29" s="309"/>
      <c r="T29" s="309"/>
      <c r="U29" s="222" t="str">
        <f>IF(U7&gt;0,U28*0.15," ")</f>
        <v xml:space="preserve"> </v>
      </c>
      <c r="V29" s="309"/>
      <c r="W29" s="309"/>
      <c r="X29" s="222" t="str">
        <f>IF(X7&gt;0,X28*0.15," ")</f>
        <v xml:space="preserve"> </v>
      </c>
      <c r="Y29" s="309"/>
      <c r="Z29" s="309"/>
      <c r="AA29" s="2"/>
      <c r="AB29" s="313" t="s">
        <v>59</v>
      </c>
      <c r="AC29" s="313"/>
      <c r="AD29" s="313"/>
      <c r="AE29" s="222">
        <f>IF(AE7&gt;0,AE28*0.15," ")</f>
        <v>0</v>
      </c>
      <c r="AF29" s="309"/>
      <c r="AG29" s="309"/>
      <c r="AH29" s="314" t="s">
        <v>92</v>
      </c>
      <c r="AI29" s="314"/>
      <c r="AJ29" s="314"/>
      <c r="AK29" s="314"/>
      <c r="AL29" s="314"/>
      <c r="AM29" s="314"/>
      <c r="AN29" s="2"/>
      <c r="AO29" s="2"/>
      <c r="AP29" s="2"/>
      <c r="AQ29" s="2"/>
    </row>
    <row r="30" spans="1:43" ht="20.149999999999999" customHeight="1" x14ac:dyDescent="0.3">
      <c r="G30" s="2"/>
      <c r="H30" s="2"/>
      <c r="I30" s="2"/>
      <c r="J30" s="2"/>
      <c r="K30" s="2"/>
      <c r="L30" s="2"/>
      <c r="M30" s="2"/>
      <c r="N30" s="2"/>
      <c r="O30" s="313" t="s">
        <v>91</v>
      </c>
      <c r="P30" s="313"/>
      <c r="Q30" s="313"/>
      <c r="R30" s="222" t="str">
        <f>IF(R7&gt;0,R28+R29," ")</f>
        <v xml:space="preserve"> </v>
      </c>
      <c r="S30" s="309"/>
      <c r="T30" s="309"/>
      <c r="U30" s="222" t="str">
        <f>IF(U7&gt;0,U28+U29," ")</f>
        <v xml:space="preserve"> </v>
      </c>
      <c r="V30" s="309"/>
      <c r="W30" s="309"/>
      <c r="X30" s="222" t="str">
        <f>IF(X7&gt;0,X28+X29," ")</f>
        <v xml:space="preserve"> </v>
      </c>
      <c r="Y30" s="309"/>
      <c r="Z30" s="309"/>
      <c r="AA30" s="2"/>
      <c r="AB30" s="313" t="s">
        <v>91</v>
      </c>
      <c r="AC30" s="313"/>
      <c r="AD30" s="313"/>
      <c r="AE30" s="222">
        <f>IF(AE7&gt;0,AE28+AE29," ")</f>
        <v>0</v>
      </c>
      <c r="AF30" s="309"/>
      <c r="AG30" s="309"/>
      <c r="AH30" s="314"/>
      <c r="AI30" s="314"/>
      <c r="AJ30" s="314"/>
      <c r="AK30" s="314"/>
      <c r="AL30" s="314"/>
      <c r="AM30" s="314"/>
      <c r="AN30" s="310">
        <f>SUM(R30:Z30,AE30,AO28)</f>
        <v>0</v>
      </c>
      <c r="AO30" s="310"/>
      <c r="AP30" s="310"/>
      <c r="AQ30" s="310"/>
    </row>
  </sheetData>
  <sheetProtection algorithmName="SHA-512" hashValue="BfRacPnB9BITb2ULMdPM80SBGKkf8mrKoS5vBdkbI7HR4DxsIK3Rng4RWKL3BcKVNrUlBWriNegewwhfWtwpMw==" saltValue="ZMeYdJmeCasDyW7d8ConmA==" spinCount="100000" sheet="1" objects="1" scenarios="1" selectLockedCells="1"/>
  <mergeCells count="280">
    <mergeCell ref="R29:T29"/>
    <mergeCell ref="U29:W29"/>
    <mergeCell ref="X29:Z29"/>
    <mergeCell ref="AO28:AQ28"/>
    <mergeCell ref="R28:T28"/>
    <mergeCell ref="AN30:AQ30"/>
    <mergeCell ref="G28:N28"/>
    <mergeCell ref="U28:W28"/>
    <mergeCell ref="X28:Z28"/>
    <mergeCell ref="AB28:AD28"/>
    <mergeCell ref="AE28:AG28"/>
    <mergeCell ref="AJ28:AN28"/>
    <mergeCell ref="O29:Q29"/>
    <mergeCell ref="O28:Q28"/>
    <mergeCell ref="O30:Q30"/>
    <mergeCell ref="R30:T30"/>
    <mergeCell ref="AH29:AM30"/>
    <mergeCell ref="AE29:AG29"/>
    <mergeCell ref="AE30:AG30"/>
    <mergeCell ref="AB29:AD29"/>
    <mergeCell ref="AB30:AD30"/>
    <mergeCell ref="U30:W30"/>
    <mergeCell ref="X30:Z30"/>
    <mergeCell ref="AO26:AQ26"/>
    <mergeCell ref="K27:M27"/>
    <mergeCell ref="N27:P27"/>
    <mergeCell ref="R27:T27"/>
    <mergeCell ref="U27:W27"/>
    <mergeCell ref="X27:Z27"/>
    <mergeCell ref="AA27:AC27"/>
    <mergeCell ref="AE27:AG27"/>
    <mergeCell ref="AI27:AK27"/>
    <mergeCell ref="AL27:AN27"/>
    <mergeCell ref="AO27:AQ27"/>
    <mergeCell ref="K26:M26"/>
    <mergeCell ref="N26:P26"/>
    <mergeCell ref="R26:T26"/>
    <mergeCell ref="U26:W26"/>
    <mergeCell ref="X26:Z26"/>
    <mergeCell ref="AA26:AC26"/>
    <mergeCell ref="AE26:AG26"/>
    <mergeCell ref="AI26:AK26"/>
    <mergeCell ref="AL26:AN26"/>
    <mergeCell ref="AO24:AQ24"/>
    <mergeCell ref="K25:M25"/>
    <mergeCell ref="N25:P25"/>
    <mergeCell ref="R25:T25"/>
    <mergeCell ref="U25:W25"/>
    <mergeCell ref="X25:Z25"/>
    <mergeCell ref="AA25:AC25"/>
    <mergeCell ref="AE25:AG25"/>
    <mergeCell ref="AI25:AK25"/>
    <mergeCell ref="AL25:AN25"/>
    <mergeCell ref="AO25:AQ25"/>
    <mergeCell ref="K24:M24"/>
    <mergeCell ref="N24:P24"/>
    <mergeCell ref="R24:T24"/>
    <mergeCell ref="U24:W24"/>
    <mergeCell ref="X24:Z24"/>
    <mergeCell ref="AA24:AC24"/>
    <mergeCell ref="AE24:AG24"/>
    <mergeCell ref="AI24:AK24"/>
    <mergeCell ref="AL24:AN24"/>
    <mergeCell ref="I1:AH1"/>
    <mergeCell ref="AI1:AL1"/>
    <mergeCell ref="AM1:AQ1"/>
    <mergeCell ref="K23:M23"/>
    <mergeCell ref="N23:P23"/>
    <mergeCell ref="R23:T23"/>
    <mergeCell ref="U23:W23"/>
    <mergeCell ref="X23:Z23"/>
    <mergeCell ref="AA23:AC23"/>
    <mergeCell ref="AE23:AG23"/>
    <mergeCell ref="AI23:AK23"/>
    <mergeCell ref="AL23:AN23"/>
    <mergeCell ref="AO23:AQ23"/>
    <mergeCell ref="AJ4:AQ4"/>
    <mergeCell ref="A5:J6"/>
    <mergeCell ref="AA8:AC8"/>
    <mergeCell ref="R7:T7"/>
    <mergeCell ref="AO7:AQ7"/>
    <mergeCell ref="U5:W6"/>
    <mergeCell ref="AL5:AN6"/>
    <mergeCell ref="AO5:AQ6"/>
    <mergeCell ref="R5:T6"/>
    <mergeCell ref="X5:Z6"/>
    <mergeCell ref="AA5:AC6"/>
    <mergeCell ref="K5:M6"/>
    <mergeCell ref="N5:P6"/>
    <mergeCell ref="AE5:AG6"/>
    <mergeCell ref="AI5:AK6"/>
    <mergeCell ref="N8:P8"/>
    <mergeCell ref="R8:T8"/>
    <mergeCell ref="U8:W8"/>
    <mergeCell ref="X8:Z8"/>
    <mergeCell ref="K7:M7"/>
    <mergeCell ref="K8:M8"/>
    <mergeCell ref="A7:J7"/>
    <mergeCell ref="A8:J8"/>
    <mergeCell ref="N7:P7"/>
    <mergeCell ref="AI8:AK8"/>
    <mergeCell ref="AL8:AN8"/>
    <mergeCell ref="AE8:AG8"/>
    <mergeCell ref="AL7:AN7"/>
    <mergeCell ref="U7:W7"/>
    <mergeCell ref="AE7:AG7"/>
    <mergeCell ref="AI7:AK7"/>
    <mergeCell ref="AA7:AC7"/>
    <mergeCell ref="X7:Z7"/>
    <mergeCell ref="AO8:AQ8"/>
    <mergeCell ref="K9:M9"/>
    <mergeCell ref="N9:P9"/>
    <mergeCell ref="R9:T9"/>
    <mergeCell ref="U9:W9"/>
    <mergeCell ref="X9:Z9"/>
    <mergeCell ref="AA9:AC9"/>
    <mergeCell ref="AE9:AG9"/>
    <mergeCell ref="AI9:AK9"/>
    <mergeCell ref="AL9:AN9"/>
    <mergeCell ref="AO10:AQ10"/>
    <mergeCell ref="AO9:AQ9"/>
    <mergeCell ref="K10:M10"/>
    <mergeCell ref="N10:P10"/>
    <mergeCell ref="R10:T10"/>
    <mergeCell ref="U10:W10"/>
    <mergeCell ref="X10:Z10"/>
    <mergeCell ref="AA10:AC10"/>
    <mergeCell ref="K11:M11"/>
    <mergeCell ref="AE10:AG10"/>
    <mergeCell ref="AI10:AK10"/>
    <mergeCell ref="AL10:AN10"/>
    <mergeCell ref="AE11:AG11"/>
    <mergeCell ref="AI11:AK11"/>
    <mergeCell ref="AL11:AN11"/>
    <mergeCell ref="N11:P11"/>
    <mergeCell ref="R11:T11"/>
    <mergeCell ref="U11:W11"/>
    <mergeCell ref="X11:Z11"/>
    <mergeCell ref="AL12:AN12"/>
    <mergeCell ref="AO12:AQ12"/>
    <mergeCell ref="AO11:AQ11"/>
    <mergeCell ref="X12:Z12"/>
    <mergeCell ref="AA12:AC12"/>
    <mergeCell ref="AA11:AC11"/>
    <mergeCell ref="AE12:AG12"/>
    <mergeCell ref="AI12:AK12"/>
    <mergeCell ref="K12:M12"/>
    <mergeCell ref="N12:P12"/>
    <mergeCell ref="R12:T12"/>
    <mergeCell ref="U12:W12"/>
    <mergeCell ref="AO14:AQ14"/>
    <mergeCell ref="AO13:AQ13"/>
    <mergeCell ref="AA13:AC13"/>
    <mergeCell ref="AE13:AG13"/>
    <mergeCell ref="K13:M13"/>
    <mergeCell ref="K14:M14"/>
    <mergeCell ref="N14:P14"/>
    <mergeCell ref="R14:T14"/>
    <mergeCell ref="U14:W14"/>
    <mergeCell ref="X14:Z14"/>
    <mergeCell ref="A13:J13"/>
    <mergeCell ref="AA14:AC14"/>
    <mergeCell ref="AL13:AN13"/>
    <mergeCell ref="N13:P13"/>
    <mergeCell ref="R13:T13"/>
    <mergeCell ref="U13:W13"/>
    <mergeCell ref="X13:Z13"/>
    <mergeCell ref="AI13:AK13"/>
    <mergeCell ref="AE14:AG14"/>
    <mergeCell ref="AI14:AK14"/>
    <mergeCell ref="AL14:AN14"/>
    <mergeCell ref="AO16:AQ16"/>
    <mergeCell ref="AO15:AQ15"/>
    <mergeCell ref="K16:M16"/>
    <mergeCell ref="N16:P16"/>
    <mergeCell ref="R16:T16"/>
    <mergeCell ref="U16:W16"/>
    <mergeCell ref="X16:Z16"/>
    <mergeCell ref="AA16:AC16"/>
    <mergeCell ref="AA15:AC15"/>
    <mergeCell ref="AE15:AG15"/>
    <mergeCell ref="K15:M15"/>
    <mergeCell ref="AE16:AG16"/>
    <mergeCell ref="AI16:AK16"/>
    <mergeCell ref="AL16:AN16"/>
    <mergeCell ref="AA19:AC19"/>
    <mergeCell ref="AE19:AG19"/>
    <mergeCell ref="AI19:AK19"/>
    <mergeCell ref="AI15:AK15"/>
    <mergeCell ref="AL15:AN15"/>
    <mergeCell ref="N15:P15"/>
    <mergeCell ref="R15:T15"/>
    <mergeCell ref="U15:W15"/>
    <mergeCell ref="X15:Z15"/>
    <mergeCell ref="AO18:AQ18"/>
    <mergeCell ref="AO17:AQ17"/>
    <mergeCell ref="K18:M18"/>
    <mergeCell ref="N18:P18"/>
    <mergeCell ref="R18:T18"/>
    <mergeCell ref="U18:W18"/>
    <mergeCell ref="X18:Z18"/>
    <mergeCell ref="AA18:AC18"/>
    <mergeCell ref="AA17:AC17"/>
    <mergeCell ref="AE17:AG17"/>
    <mergeCell ref="K17:M17"/>
    <mergeCell ref="AI17:AK17"/>
    <mergeCell ref="AL17:AN17"/>
    <mergeCell ref="N17:P17"/>
    <mergeCell ref="R17:T17"/>
    <mergeCell ref="U17:W17"/>
    <mergeCell ref="X17:Z17"/>
    <mergeCell ref="AO22:AQ22"/>
    <mergeCell ref="A15:J15"/>
    <mergeCell ref="U21:W21"/>
    <mergeCell ref="X21:Z21"/>
    <mergeCell ref="K21:M21"/>
    <mergeCell ref="AA22:AC22"/>
    <mergeCell ref="AO21:AQ21"/>
    <mergeCell ref="N22:P22"/>
    <mergeCell ref="R22:T22"/>
    <mergeCell ref="AO19:AQ19"/>
    <mergeCell ref="K20:M20"/>
    <mergeCell ref="N20:P20"/>
    <mergeCell ref="R20:T20"/>
    <mergeCell ref="U20:W20"/>
    <mergeCell ref="AA21:AC21"/>
    <mergeCell ref="AE20:AG20"/>
    <mergeCell ref="AI20:AK20"/>
    <mergeCell ref="AL20:AN20"/>
    <mergeCell ref="AO20:AQ20"/>
    <mergeCell ref="K19:M19"/>
    <mergeCell ref="AE18:AG18"/>
    <mergeCell ref="AI18:AK18"/>
    <mergeCell ref="A22:J22"/>
    <mergeCell ref="AI21:AK21"/>
    <mergeCell ref="AL22:AN22"/>
    <mergeCell ref="A9:J9"/>
    <mergeCell ref="A10:J10"/>
    <mergeCell ref="A11:J11"/>
    <mergeCell ref="A12:J12"/>
    <mergeCell ref="A14:J14"/>
    <mergeCell ref="U22:W22"/>
    <mergeCell ref="X22:Z22"/>
    <mergeCell ref="A21:J21"/>
    <mergeCell ref="AE21:AG21"/>
    <mergeCell ref="AE22:AG22"/>
    <mergeCell ref="AI22:AK22"/>
    <mergeCell ref="AA20:AC20"/>
    <mergeCell ref="AL21:AN21"/>
    <mergeCell ref="N21:P21"/>
    <mergeCell ref="R21:T21"/>
    <mergeCell ref="K22:M22"/>
    <mergeCell ref="X20:Z20"/>
    <mergeCell ref="AL18:AN18"/>
    <mergeCell ref="AL19:AN19"/>
    <mergeCell ref="N19:P19"/>
    <mergeCell ref="R19:T19"/>
    <mergeCell ref="U19:W19"/>
    <mergeCell ref="X19:Z19"/>
    <mergeCell ref="A27:J27"/>
    <mergeCell ref="A23:J23"/>
    <mergeCell ref="A24:J24"/>
    <mergeCell ref="A25:J25"/>
    <mergeCell ref="A26:J26"/>
    <mergeCell ref="A16:J16"/>
    <mergeCell ref="A17:J17"/>
    <mergeCell ref="A18:J18"/>
    <mergeCell ref="A19:J19"/>
    <mergeCell ref="A20:J20"/>
    <mergeCell ref="M2:P2"/>
    <mergeCell ref="Q2:U2"/>
    <mergeCell ref="X2:AA2"/>
    <mergeCell ref="AB2:AI2"/>
    <mergeCell ref="AF4:AI4"/>
    <mergeCell ref="A2:D2"/>
    <mergeCell ref="E2:H2"/>
    <mergeCell ref="O4:W4"/>
    <mergeCell ref="A4:D4"/>
    <mergeCell ref="I4:N4"/>
    <mergeCell ref="E4:H4"/>
  </mergeCells>
  <phoneticPr fontId="2" type="noConversion"/>
  <printOptions horizontalCentered="1"/>
  <pageMargins left="0" right="0" top="0.25" bottom="0" header="0.5" footer="0.5"/>
  <pageSetup firstPageNumber="0" orientation="landscape" useFirstPageNumber="1"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61"/>
  </sheetPr>
  <dimension ref="A1:AQ31"/>
  <sheetViews>
    <sheetView workbookViewId="0">
      <selection activeCell="AJ8" sqref="AJ8:AM8"/>
    </sheetView>
  </sheetViews>
  <sheetFormatPr defaultColWidth="3.1796875" defaultRowHeight="23.15" customHeight="1" x14ac:dyDescent="0.25"/>
  <cols>
    <col min="1" max="16384" width="3.1796875" style="1"/>
  </cols>
  <sheetData>
    <row r="1" spans="1:43" ht="23.15" customHeight="1" x14ac:dyDescent="0.65">
      <c r="A1" s="18"/>
      <c r="B1" s="18"/>
      <c r="C1" s="18"/>
      <c r="D1" s="18"/>
      <c r="E1" s="18"/>
      <c r="F1" s="19"/>
      <c r="G1" s="19"/>
      <c r="H1" s="19"/>
      <c r="I1" s="180" t="s">
        <v>65</v>
      </c>
      <c r="J1" s="180"/>
      <c r="K1" s="180"/>
      <c r="L1" s="180"/>
      <c r="M1" s="180"/>
      <c r="N1" s="180"/>
      <c r="O1" s="180"/>
      <c r="P1" s="180"/>
      <c r="Q1" s="180"/>
      <c r="R1" s="180"/>
      <c r="S1" s="180"/>
      <c r="T1" s="180"/>
      <c r="U1" s="180"/>
      <c r="V1" s="180"/>
      <c r="W1" s="180"/>
      <c r="X1" s="180"/>
      <c r="Y1" s="180"/>
      <c r="Z1" s="180"/>
      <c r="AA1" s="180"/>
      <c r="AB1" s="180"/>
      <c r="AC1" s="180"/>
      <c r="AD1" s="180"/>
      <c r="AE1" s="180"/>
      <c r="AF1" s="180"/>
      <c r="AG1" s="180"/>
      <c r="AH1" s="180"/>
      <c r="AI1" s="246" t="s">
        <v>13</v>
      </c>
      <c r="AJ1" s="246"/>
      <c r="AK1" s="246"/>
      <c r="AL1" s="246"/>
      <c r="AM1" s="244" t="str">
        <f>COVER!B15</f>
        <v xml:space="preserve"> </v>
      </c>
      <c r="AN1" s="244"/>
      <c r="AO1" s="244"/>
      <c r="AP1" s="244"/>
      <c r="AQ1" s="244"/>
    </row>
    <row r="2" spans="1:43" s="15" customFormat="1" ht="20.149999999999999" customHeight="1" x14ac:dyDescent="0.25">
      <c r="A2" s="144" t="s">
        <v>4</v>
      </c>
      <c r="B2" s="144"/>
      <c r="C2" s="144"/>
      <c r="D2" s="144"/>
      <c r="E2" s="155" t="str">
        <f>COVER!B9</f>
        <v xml:space="preserve"> </v>
      </c>
      <c r="F2" s="155"/>
      <c r="G2" s="155"/>
      <c r="H2" s="155"/>
      <c r="I2" s="14"/>
      <c r="J2" s="14"/>
      <c r="K2" s="14"/>
      <c r="L2" s="14"/>
      <c r="M2" s="144" t="s">
        <v>6</v>
      </c>
      <c r="N2" s="144"/>
      <c r="O2" s="144"/>
      <c r="P2" s="144"/>
      <c r="Q2" s="154" t="str">
        <f>COVER!B7</f>
        <v xml:space="preserve"> </v>
      </c>
      <c r="R2" s="154"/>
      <c r="S2" s="154"/>
      <c r="T2" s="154"/>
      <c r="U2" s="154"/>
      <c r="V2" s="14"/>
      <c r="W2" s="14"/>
      <c r="X2" s="144" t="s">
        <v>5</v>
      </c>
      <c r="Y2" s="144"/>
      <c r="Z2" s="144"/>
      <c r="AA2" s="144"/>
      <c r="AB2" s="154" t="str">
        <f>COVER!B3</f>
        <v xml:space="preserve"> </v>
      </c>
      <c r="AC2" s="154"/>
      <c r="AD2" s="154"/>
      <c r="AE2" s="154"/>
      <c r="AF2" s="154"/>
      <c r="AG2" s="154"/>
      <c r="AH2" s="154"/>
      <c r="AI2" s="154"/>
    </row>
    <row r="3" spans="1:43" s="15" customFormat="1" ht="5.25" customHeight="1" x14ac:dyDescent="0.2">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row>
    <row r="4" spans="1:43" s="15" customFormat="1" ht="20.149999999999999" customHeight="1" x14ac:dyDescent="0.25">
      <c r="A4" s="144" t="s">
        <v>182</v>
      </c>
      <c r="B4" s="144"/>
      <c r="C4" s="144"/>
      <c r="D4" s="144"/>
      <c r="E4" s="154" t="str">
        <f>COVER!B11</f>
        <v xml:space="preserve"> </v>
      </c>
      <c r="F4" s="154"/>
      <c r="G4" s="154"/>
      <c r="H4" s="154"/>
      <c r="I4" s="144" t="s">
        <v>183</v>
      </c>
      <c r="J4" s="144"/>
      <c r="K4" s="144"/>
      <c r="L4" s="144"/>
      <c r="M4" s="144"/>
      <c r="N4" s="144"/>
      <c r="O4" s="154" t="str">
        <f>COVER!B13</f>
        <v xml:space="preserve"> </v>
      </c>
      <c r="P4" s="154"/>
      <c r="Q4" s="154"/>
      <c r="R4" s="154"/>
      <c r="S4" s="154"/>
      <c r="T4" s="154"/>
      <c r="U4" s="154"/>
      <c r="V4" s="154"/>
      <c r="W4" s="154"/>
      <c r="X4" s="14"/>
      <c r="Y4" s="14"/>
      <c r="Z4" s="14"/>
      <c r="AA4" s="14"/>
      <c r="AB4" s="14"/>
      <c r="AC4" s="14"/>
      <c r="AD4" s="14"/>
      <c r="AE4" s="14"/>
      <c r="AF4" s="144" t="s">
        <v>184</v>
      </c>
      <c r="AG4" s="144"/>
      <c r="AH4" s="144"/>
      <c r="AI4" s="144"/>
      <c r="AJ4" s="154" t="str">
        <f>COVER!B5</f>
        <v xml:space="preserve"> </v>
      </c>
      <c r="AK4" s="154"/>
      <c r="AL4" s="154"/>
      <c r="AM4" s="154"/>
      <c r="AN4" s="154"/>
      <c r="AO4" s="154"/>
      <c r="AP4" s="154"/>
      <c r="AQ4" s="154"/>
    </row>
    <row r="5" spans="1:43" ht="23.15" customHeight="1" x14ac:dyDescent="0.2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row>
    <row r="6" spans="1:43" ht="23.15" customHeight="1" x14ac:dyDescent="0.25">
      <c r="A6" s="265" t="s">
        <v>35</v>
      </c>
      <c r="B6" s="266"/>
      <c r="C6" s="266"/>
      <c r="D6" s="266"/>
      <c r="E6" s="266"/>
      <c r="F6" s="266"/>
      <c r="G6" s="266"/>
      <c r="H6" s="266"/>
      <c r="I6" s="266"/>
      <c r="J6" s="266"/>
      <c r="K6" s="266"/>
      <c r="L6" s="266"/>
      <c r="M6" s="266"/>
      <c r="N6" s="266"/>
      <c r="O6" s="266"/>
      <c r="P6" s="266"/>
      <c r="Q6" s="266"/>
      <c r="R6" s="266"/>
      <c r="S6" s="266"/>
      <c r="T6" s="266"/>
      <c r="U6" s="266"/>
      <c r="V6" s="266"/>
      <c r="W6" s="266"/>
      <c r="X6" s="266"/>
      <c r="Y6" s="266"/>
      <c r="Z6" s="266"/>
      <c r="AA6" s="266"/>
      <c r="AB6" s="266"/>
      <c r="AC6" s="325" t="s">
        <v>36</v>
      </c>
      <c r="AD6" s="325"/>
      <c r="AE6" s="325"/>
      <c r="AF6" s="325"/>
      <c r="AG6" s="212" t="s">
        <v>37</v>
      </c>
      <c r="AH6" s="212"/>
      <c r="AI6" s="282"/>
      <c r="AJ6" s="212" t="s">
        <v>38</v>
      </c>
      <c r="AK6" s="212"/>
      <c r="AL6" s="212"/>
      <c r="AM6" s="282"/>
      <c r="AN6" s="212" t="s">
        <v>39</v>
      </c>
      <c r="AO6" s="212"/>
      <c r="AP6" s="212"/>
      <c r="AQ6" s="282"/>
    </row>
    <row r="7" spans="1:43" ht="23.15" customHeight="1" x14ac:dyDescent="0.25">
      <c r="A7" s="267"/>
      <c r="B7" s="268"/>
      <c r="C7" s="268"/>
      <c r="D7" s="268"/>
      <c r="E7" s="268"/>
      <c r="F7" s="268"/>
      <c r="G7" s="268"/>
      <c r="H7" s="268"/>
      <c r="I7" s="268"/>
      <c r="J7" s="268"/>
      <c r="K7" s="268"/>
      <c r="L7" s="268"/>
      <c r="M7" s="268"/>
      <c r="N7" s="268"/>
      <c r="O7" s="268"/>
      <c r="P7" s="268"/>
      <c r="Q7" s="268"/>
      <c r="R7" s="268"/>
      <c r="S7" s="268"/>
      <c r="T7" s="268"/>
      <c r="U7" s="268"/>
      <c r="V7" s="268"/>
      <c r="W7" s="268"/>
      <c r="X7" s="268"/>
      <c r="Y7" s="268"/>
      <c r="Z7" s="268"/>
      <c r="AA7" s="268"/>
      <c r="AB7" s="268"/>
      <c r="AC7" s="325"/>
      <c r="AD7" s="325"/>
      <c r="AE7" s="325"/>
      <c r="AF7" s="325"/>
      <c r="AG7" s="317"/>
      <c r="AH7" s="317"/>
      <c r="AI7" s="318"/>
      <c r="AJ7" s="317"/>
      <c r="AK7" s="317"/>
      <c r="AL7" s="317"/>
      <c r="AM7" s="318"/>
      <c r="AN7" s="317"/>
      <c r="AO7" s="317"/>
      <c r="AP7" s="317"/>
      <c r="AQ7" s="318"/>
    </row>
    <row r="8" spans="1:43" ht="19" customHeight="1" x14ac:dyDescent="0.25">
      <c r="A8" s="326" t="s">
        <v>194</v>
      </c>
      <c r="B8" s="319"/>
      <c r="C8" s="319"/>
      <c r="D8" s="319"/>
      <c r="E8" s="319"/>
      <c r="F8" s="319"/>
      <c r="G8" s="319"/>
      <c r="H8" s="319"/>
      <c r="I8" s="319"/>
      <c r="J8" s="319"/>
      <c r="K8" s="319"/>
      <c r="L8" s="319"/>
      <c r="M8" s="319"/>
      <c r="N8" s="319"/>
      <c r="O8" s="319"/>
      <c r="P8" s="319"/>
      <c r="Q8" s="319"/>
      <c r="R8" s="319"/>
      <c r="S8" s="319"/>
      <c r="T8" s="319"/>
      <c r="U8" s="319"/>
      <c r="V8" s="319"/>
      <c r="W8" s="319"/>
      <c r="X8" s="319"/>
      <c r="Y8" s="319"/>
      <c r="Z8" s="319"/>
      <c r="AA8" s="319"/>
      <c r="AB8" s="319"/>
      <c r="AC8" s="320"/>
      <c r="AD8" s="320"/>
      <c r="AE8" s="320"/>
      <c r="AF8" s="320"/>
      <c r="AG8" s="324" t="s">
        <v>194</v>
      </c>
      <c r="AH8" s="316"/>
      <c r="AI8" s="316"/>
      <c r="AJ8" s="315"/>
      <c r="AK8" s="315"/>
      <c r="AL8" s="315"/>
      <c r="AM8" s="315"/>
      <c r="AN8" s="321" t="str">
        <f>IF(AC8&gt;0,AC8*AJ8," ")</f>
        <v xml:space="preserve"> </v>
      </c>
      <c r="AO8" s="321"/>
      <c r="AP8" s="321"/>
      <c r="AQ8" s="321"/>
    </row>
    <row r="9" spans="1:43" ht="19" customHeight="1" x14ac:dyDescent="0.25">
      <c r="A9" s="319"/>
      <c r="B9" s="319"/>
      <c r="C9" s="319"/>
      <c r="D9" s="319"/>
      <c r="E9" s="319"/>
      <c r="F9" s="319"/>
      <c r="G9" s="319"/>
      <c r="H9" s="319"/>
      <c r="I9" s="319"/>
      <c r="J9" s="319"/>
      <c r="K9" s="319"/>
      <c r="L9" s="319"/>
      <c r="M9" s="319"/>
      <c r="N9" s="319"/>
      <c r="O9" s="319"/>
      <c r="P9" s="319"/>
      <c r="Q9" s="319"/>
      <c r="R9" s="319"/>
      <c r="S9" s="319"/>
      <c r="T9" s="319"/>
      <c r="U9" s="319"/>
      <c r="V9" s="319"/>
      <c r="W9" s="319"/>
      <c r="X9" s="319"/>
      <c r="Y9" s="319"/>
      <c r="Z9" s="319"/>
      <c r="AA9" s="319"/>
      <c r="AB9" s="319"/>
      <c r="AC9" s="320"/>
      <c r="AD9" s="320"/>
      <c r="AE9" s="320"/>
      <c r="AF9" s="320"/>
      <c r="AG9" s="316"/>
      <c r="AH9" s="316"/>
      <c r="AI9" s="316"/>
      <c r="AJ9" s="315"/>
      <c r="AK9" s="315"/>
      <c r="AL9" s="315"/>
      <c r="AM9" s="315"/>
      <c r="AN9" s="321" t="str">
        <f>IF(AC9&gt;0,AC9*AJ9," ")</f>
        <v xml:space="preserve"> </v>
      </c>
      <c r="AO9" s="321"/>
      <c r="AP9" s="321"/>
      <c r="AQ9" s="321"/>
    </row>
    <row r="10" spans="1:43" ht="19" customHeight="1" x14ac:dyDescent="0.25">
      <c r="A10" s="319"/>
      <c r="B10" s="319"/>
      <c r="C10" s="319"/>
      <c r="D10" s="319"/>
      <c r="E10" s="319"/>
      <c r="F10" s="319"/>
      <c r="G10" s="319"/>
      <c r="H10" s="319"/>
      <c r="I10" s="319"/>
      <c r="J10" s="319"/>
      <c r="K10" s="319"/>
      <c r="L10" s="319"/>
      <c r="M10" s="319"/>
      <c r="N10" s="319"/>
      <c r="O10" s="319"/>
      <c r="P10" s="319"/>
      <c r="Q10" s="319"/>
      <c r="R10" s="319"/>
      <c r="S10" s="319"/>
      <c r="T10" s="319"/>
      <c r="U10" s="319"/>
      <c r="V10" s="319"/>
      <c r="W10" s="319"/>
      <c r="X10" s="319"/>
      <c r="Y10" s="319"/>
      <c r="Z10" s="319"/>
      <c r="AA10" s="319"/>
      <c r="AB10" s="319"/>
      <c r="AC10" s="320"/>
      <c r="AD10" s="320"/>
      <c r="AE10" s="320"/>
      <c r="AF10" s="320"/>
      <c r="AG10" s="316"/>
      <c r="AH10" s="316"/>
      <c r="AI10" s="316"/>
      <c r="AJ10" s="315"/>
      <c r="AK10" s="315"/>
      <c r="AL10" s="315"/>
      <c r="AM10" s="315"/>
      <c r="AN10" s="321" t="str">
        <f t="shared" ref="AN10:AN24" si="0">IF(AC10&gt;0,AC10*AJ10," ")</f>
        <v xml:space="preserve"> </v>
      </c>
      <c r="AO10" s="321"/>
      <c r="AP10" s="321"/>
      <c r="AQ10" s="321"/>
    </row>
    <row r="11" spans="1:43" ht="19" customHeight="1" x14ac:dyDescent="0.25">
      <c r="A11" s="319"/>
      <c r="B11" s="319"/>
      <c r="C11" s="319"/>
      <c r="D11" s="319"/>
      <c r="E11" s="319"/>
      <c r="F11" s="319"/>
      <c r="G11" s="319"/>
      <c r="H11" s="319"/>
      <c r="I11" s="319"/>
      <c r="J11" s="319"/>
      <c r="K11" s="319"/>
      <c r="L11" s="319"/>
      <c r="M11" s="319"/>
      <c r="N11" s="319"/>
      <c r="O11" s="319"/>
      <c r="P11" s="319"/>
      <c r="Q11" s="319"/>
      <c r="R11" s="319"/>
      <c r="S11" s="319"/>
      <c r="T11" s="319"/>
      <c r="U11" s="319"/>
      <c r="V11" s="319"/>
      <c r="W11" s="319"/>
      <c r="X11" s="319"/>
      <c r="Y11" s="319"/>
      <c r="Z11" s="319"/>
      <c r="AA11" s="319"/>
      <c r="AB11" s="319"/>
      <c r="AC11" s="320"/>
      <c r="AD11" s="320"/>
      <c r="AE11" s="320"/>
      <c r="AF11" s="320"/>
      <c r="AG11" s="316"/>
      <c r="AH11" s="316"/>
      <c r="AI11" s="316"/>
      <c r="AJ11" s="315"/>
      <c r="AK11" s="315"/>
      <c r="AL11" s="315"/>
      <c r="AM11" s="315"/>
      <c r="AN11" s="321" t="str">
        <f t="shared" si="0"/>
        <v xml:space="preserve"> </v>
      </c>
      <c r="AO11" s="321"/>
      <c r="AP11" s="321"/>
      <c r="AQ11" s="321"/>
    </row>
    <row r="12" spans="1:43" ht="19" customHeight="1" x14ac:dyDescent="0.25">
      <c r="A12" s="319"/>
      <c r="B12" s="319"/>
      <c r="C12" s="319"/>
      <c r="D12" s="319"/>
      <c r="E12" s="319"/>
      <c r="F12" s="319"/>
      <c r="G12" s="319"/>
      <c r="H12" s="319"/>
      <c r="I12" s="319"/>
      <c r="J12" s="319"/>
      <c r="K12" s="319"/>
      <c r="L12" s="319"/>
      <c r="M12" s="319"/>
      <c r="N12" s="319"/>
      <c r="O12" s="319"/>
      <c r="P12" s="319"/>
      <c r="Q12" s="319"/>
      <c r="R12" s="319"/>
      <c r="S12" s="319"/>
      <c r="T12" s="319"/>
      <c r="U12" s="319"/>
      <c r="V12" s="319"/>
      <c r="W12" s="319"/>
      <c r="X12" s="319"/>
      <c r="Y12" s="319"/>
      <c r="Z12" s="319"/>
      <c r="AA12" s="319"/>
      <c r="AB12" s="319"/>
      <c r="AC12" s="320"/>
      <c r="AD12" s="320"/>
      <c r="AE12" s="320"/>
      <c r="AF12" s="320"/>
      <c r="AG12" s="316"/>
      <c r="AH12" s="316"/>
      <c r="AI12" s="316"/>
      <c r="AJ12" s="315"/>
      <c r="AK12" s="315"/>
      <c r="AL12" s="315"/>
      <c r="AM12" s="315"/>
      <c r="AN12" s="321" t="str">
        <f t="shared" si="0"/>
        <v xml:space="preserve"> </v>
      </c>
      <c r="AO12" s="321"/>
      <c r="AP12" s="321"/>
      <c r="AQ12" s="321"/>
    </row>
    <row r="13" spans="1:43" ht="19" customHeight="1" x14ac:dyDescent="0.25">
      <c r="A13" s="319"/>
      <c r="B13" s="319"/>
      <c r="C13" s="319"/>
      <c r="D13" s="319"/>
      <c r="E13" s="319"/>
      <c r="F13" s="319"/>
      <c r="G13" s="319"/>
      <c r="H13" s="319"/>
      <c r="I13" s="319"/>
      <c r="J13" s="319"/>
      <c r="K13" s="319"/>
      <c r="L13" s="319"/>
      <c r="M13" s="319"/>
      <c r="N13" s="319"/>
      <c r="O13" s="319"/>
      <c r="P13" s="319"/>
      <c r="Q13" s="319"/>
      <c r="R13" s="319"/>
      <c r="S13" s="319"/>
      <c r="T13" s="319"/>
      <c r="U13" s="319"/>
      <c r="V13" s="319"/>
      <c r="W13" s="319"/>
      <c r="X13" s="319"/>
      <c r="Y13" s="319"/>
      <c r="Z13" s="319"/>
      <c r="AA13" s="319"/>
      <c r="AB13" s="319"/>
      <c r="AC13" s="320"/>
      <c r="AD13" s="320"/>
      <c r="AE13" s="320"/>
      <c r="AF13" s="320"/>
      <c r="AG13" s="316"/>
      <c r="AH13" s="316"/>
      <c r="AI13" s="316"/>
      <c r="AJ13" s="315"/>
      <c r="AK13" s="315"/>
      <c r="AL13" s="315"/>
      <c r="AM13" s="315"/>
      <c r="AN13" s="321" t="str">
        <f t="shared" si="0"/>
        <v xml:space="preserve"> </v>
      </c>
      <c r="AO13" s="321"/>
      <c r="AP13" s="321"/>
      <c r="AQ13" s="321"/>
    </row>
    <row r="14" spans="1:43" ht="19" customHeight="1" x14ac:dyDescent="0.25">
      <c r="A14" s="319"/>
      <c r="B14" s="319"/>
      <c r="C14" s="319"/>
      <c r="D14" s="319"/>
      <c r="E14" s="319"/>
      <c r="F14" s="319"/>
      <c r="G14" s="319"/>
      <c r="H14" s="319"/>
      <c r="I14" s="319"/>
      <c r="J14" s="319"/>
      <c r="K14" s="319"/>
      <c r="L14" s="319"/>
      <c r="M14" s="319"/>
      <c r="N14" s="319"/>
      <c r="O14" s="319"/>
      <c r="P14" s="319"/>
      <c r="Q14" s="319"/>
      <c r="R14" s="319"/>
      <c r="S14" s="319"/>
      <c r="T14" s="319"/>
      <c r="U14" s="319"/>
      <c r="V14" s="319"/>
      <c r="W14" s="319"/>
      <c r="X14" s="319"/>
      <c r="Y14" s="319"/>
      <c r="Z14" s="319"/>
      <c r="AA14" s="319"/>
      <c r="AB14" s="319"/>
      <c r="AC14" s="320"/>
      <c r="AD14" s="320"/>
      <c r="AE14" s="320"/>
      <c r="AF14" s="320"/>
      <c r="AG14" s="316"/>
      <c r="AH14" s="316"/>
      <c r="AI14" s="316"/>
      <c r="AJ14" s="315"/>
      <c r="AK14" s="315"/>
      <c r="AL14" s="315"/>
      <c r="AM14" s="315"/>
      <c r="AN14" s="321" t="str">
        <f t="shared" si="0"/>
        <v xml:space="preserve"> </v>
      </c>
      <c r="AO14" s="321"/>
      <c r="AP14" s="321"/>
      <c r="AQ14" s="321"/>
    </row>
    <row r="15" spans="1:43" ht="19" customHeight="1" x14ac:dyDescent="0.25">
      <c r="A15" s="319"/>
      <c r="B15" s="319"/>
      <c r="C15" s="319"/>
      <c r="D15" s="319"/>
      <c r="E15" s="319"/>
      <c r="F15" s="319"/>
      <c r="G15" s="319"/>
      <c r="H15" s="319"/>
      <c r="I15" s="319"/>
      <c r="J15" s="319"/>
      <c r="K15" s="319"/>
      <c r="L15" s="319"/>
      <c r="M15" s="319"/>
      <c r="N15" s="319"/>
      <c r="O15" s="319"/>
      <c r="P15" s="319"/>
      <c r="Q15" s="319"/>
      <c r="R15" s="319"/>
      <c r="S15" s="319"/>
      <c r="T15" s="319"/>
      <c r="U15" s="319"/>
      <c r="V15" s="319"/>
      <c r="W15" s="319"/>
      <c r="X15" s="319"/>
      <c r="Y15" s="319"/>
      <c r="Z15" s="319"/>
      <c r="AA15" s="319"/>
      <c r="AB15" s="319"/>
      <c r="AC15" s="320"/>
      <c r="AD15" s="320"/>
      <c r="AE15" s="320"/>
      <c r="AF15" s="320"/>
      <c r="AG15" s="316"/>
      <c r="AH15" s="316"/>
      <c r="AI15" s="316"/>
      <c r="AJ15" s="315"/>
      <c r="AK15" s="315"/>
      <c r="AL15" s="315"/>
      <c r="AM15" s="315"/>
      <c r="AN15" s="321" t="str">
        <f>IF(AC15&gt;0,AC15*AJ15," ")</f>
        <v xml:space="preserve"> </v>
      </c>
      <c r="AO15" s="321"/>
      <c r="AP15" s="321"/>
      <c r="AQ15" s="321"/>
    </row>
    <row r="16" spans="1:43" ht="19" customHeight="1" x14ac:dyDescent="0.25">
      <c r="A16" s="319"/>
      <c r="B16" s="319"/>
      <c r="C16" s="319"/>
      <c r="D16" s="319"/>
      <c r="E16" s="319"/>
      <c r="F16" s="319"/>
      <c r="G16" s="319"/>
      <c r="H16" s="319"/>
      <c r="I16" s="319"/>
      <c r="J16" s="319"/>
      <c r="K16" s="319"/>
      <c r="L16" s="319"/>
      <c r="M16" s="319"/>
      <c r="N16" s="319"/>
      <c r="O16" s="319"/>
      <c r="P16" s="319"/>
      <c r="Q16" s="319"/>
      <c r="R16" s="319"/>
      <c r="S16" s="319"/>
      <c r="T16" s="319"/>
      <c r="U16" s="319"/>
      <c r="V16" s="319"/>
      <c r="W16" s="319"/>
      <c r="X16" s="319"/>
      <c r="Y16" s="319"/>
      <c r="Z16" s="319"/>
      <c r="AA16" s="319"/>
      <c r="AB16" s="319"/>
      <c r="AC16" s="320"/>
      <c r="AD16" s="320"/>
      <c r="AE16" s="320"/>
      <c r="AF16" s="320"/>
      <c r="AG16" s="316"/>
      <c r="AH16" s="316"/>
      <c r="AI16" s="316"/>
      <c r="AJ16" s="315"/>
      <c r="AK16" s="315"/>
      <c r="AL16" s="315"/>
      <c r="AM16" s="315"/>
      <c r="AN16" s="321" t="str">
        <f t="shared" si="0"/>
        <v xml:space="preserve"> </v>
      </c>
      <c r="AO16" s="321"/>
      <c r="AP16" s="321"/>
      <c r="AQ16" s="321"/>
    </row>
    <row r="17" spans="1:43" ht="19" customHeight="1" x14ac:dyDescent="0.25">
      <c r="A17" s="319"/>
      <c r="B17" s="319"/>
      <c r="C17" s="319"/>
      <c r="D17" s="319"/>
      <c r="E17" s="319"/>
      <c r="F17" s="319"/>
      <c r="G17" s="319"/>
      <c r="H17" s="319"/>
      <c r="I17" s="319"/>
      <c r="J17" s="319"/>
      <c r="K17" s="319"/>
      <c r="L17" s="319"/>
      <c r="M17" s="319"/>
      <c r="N17" s="319"/>
      <c r="O17" s="319"/>
      <c r="P17" s="319"/>
      <c r="Q17" s="319"/>
      <c r="R17" s="319"/>
      <c r="S17" s="319"/>
      <c r="T17" s="319"/>
      <c r="U17" s="319"/>
      <c r="V17" s="319"/>
      <c r="W17" s="319"/>
      <c r="X17" s="319"/>
      <c r="Y17" s="319"/>
      <c r="Z17" s="319"/>
      <c r="AA17" s="319"/>
      <c r="AB17" s="319"/>
      <c r="AC17" s="320"/>
      <c r="AD17" s="320"/>
      <c r="AE17" s="320"/>
      <c r="AF17" s="320"/>
      <c r="AG17" s="316"/>
      <c r="AH17" s="316"/>
      <c r="AI17" s="316"/>
      <c r="AJ17" s="315"/>
      <c r="AK17" s="315"/>
      <c r="AL17" s="315"/>
      <c r="AM17" s="315"/>
      <c r="AN17" s="321" t="str">
        <f t="shared" si="0"/>
        <v xml:space="preserve"> </v>
      </c>
      <c r="AO17" s="321"/>
      <c r="AP17" s="321"/>
      <c r="AQ17" s="321"/>
    </row>
    <row r="18" spans="1:43" ht="19" customHeight="1" x14ac:dyDescent="0.25">
      <c r="A18" s="319"/>
      <c r="B18" s="319"/>
      <c r="C18" s="319"/>
      <c r="D18" s="319"/>
      <c r="E18" s="319"/>
      <c r="F18" s="319"/>
      <c r="G18" s="319"/>
      <c r="H18" s="319"/>
      <c r="I18" s="319"/>
      <c r="J18" s="319"/>
      <c r="K18" s="319"/>
      <c r="L18" s="319"/>
      <c r="M18" s="319"/>
      <c r="N18" s="319"/>
      <c r="O18" s="319"/>
      <c r="P18" s="319"/>
      <c r="Q18" s="319"/>
      <c r="R18" s="319"/>
      <c r="S18" s="319"/>
      <c r="T18" s="319"/>
      <c r="U18" s="319"/>
      <c r="V18" s="319"/>
      <c r="W18" s="319"/>
      <c r="X18" s="319"/>
      <c r="Y18" s="319"/>
      <c r="Z18" s="319"/>
      <c r="AA18" s="319"/>
      <c r="AB18" s="319"/>
      <c r="AC18" s="320"/>
      <c r="AD18" s="320"/>
      <c r="AE18" s="320"/>
      <c r="AF18" s="320"/>
      <c r="AG18" s="316"/>
      <c r="AH18" s="316"/>
      <c r="AI18" s="316"/>
      <c r="AJ18" s="315"/>
      <c r="AK18" s="315"/>
      <c r="AL18" s="315"/>
      <c r="AM18" s="315"/>
      <c r="AN18" s="321" t="str">
        <f>IF(AC18&gt;0,AC18*AJ18," ")</f>
        <v xml:space="preserve"> </v>
      </c>
      <c r="AO18" s="321"/>
      <c r="AP18" s="321"/>
      <c r="AQ18" s="321"/>
    </row>
    <row r="19" spans="1:43" ht="19" customHeight="1" x14ac:dyDescent="0.25">
      <c r="A19" s="319"/>
      <c r="B19" s="319"/>
      <c r="C19" s="319"/>
      <c r="D19" s="319"/>
      <c r="E19" s="319"/>
      <c r="F19" s="319"/>
      <c r="G19" s="319"/>
      <c r="H19" s="319"/>
      <c r="I19" s="319"/>
      <c r="J19" s="319"/>
      <c r="K19" s="319"/>
      <c r="L19" s="319"/>
      <c r="M19" s="319"/>
      <c r="N19" s="319"/>
      <c r="O19" s="319"/>
      <c r="P19" s="319"/>
      <c r="Q19" s="319"/>
      <c r="R19" s="319"/>
      <c r="S19" s="319"/>
      <c r="T19" s="319"/>
      <c r="U19" s="319"/>
      <c r="V19" s="319"/>
      <c r="W19" s="319"/>
      <c r="X19" s="319"/>
      <c r="Y19" s="319"/>
      <c r="Z19" s="319"/>
      <c r="AA19" s="319"/>
      <c r="AB19" s="319"/>
      <c r="AC19" s="320"/>
      <c r="AD19" s="320"/>
      <c r="AE19" s="320"/>
      <c r="AF19" s="320"/>
      <c r="AG19" s="316"/>
      <c r="AH19" s="316"/>
      <c r="AI19" s="316"/>
      <c r="AJ19" s="315"/>
      <c r="AK19" s="315"/>
      <c r="AL19" s="315"/>
      <c r="AM19" s="315"/>
      <c r="AN19" s="321" t="str">
        <f>IF(AC19&gt;0,AC19*AJ19," ")</f>
        <v xml:space="preserve"> </v>
      </c>
      <c r="AO19" s="321"/>
      <c r="AP19" s="321"/>
      <c r="AQ19" s="321"/>
    </row>
    <row r="20" spans="1:43" ht="19" customHeight="1" x14ac:dyDescent="0.25">
      <c r="A20" s="319"/>
      <c r="B20" s="319"/>
      <c r="C20" s="319"/>
      <c r="D20" s="319"/>
      <c r="E20" s="319"/>
      <c r="F20" s="319"/>
      <c r="G20" s="319"/>
      <c r="H20" s="319"/>
      <c r="I20" s="319"/>
      <c r="J20" s="319"/>
      <c r="K20" s="319"/>
      <c r="L20" s="319"/>
      <c r="M20" s="319"/>
      <c r="N20" s="319"/>
      <c r="O20" s="319"/>
      <c r="P20" s="319"/>
      <c r="Q20" s="319"/>
      <c r="R20" s="319"/>
      <c r="S20" s="319"/>
      <c r="T20" s="319"/>
      <c r="U20" s="319"/>
      <c r="V20" s="319"/>
      <c r="W20" s="319"/>
      <c r="X20" s="319"/>
      <c r="Y20" s="319"/>
      <c r="Z20" s="319"/>
      <c r="AA20" s="319"/>
      <c r="AB20" s="319"/>
      <c r="AC20" s="320"/>
      <c r="AD20" s="320"/>
      <c r="AE20" s="320"/>
      <c r="AF20" s="320"/>
      <c r="AG20" s="316"/>
      <c r="AH20" s="316"/>
      <c r="AI20" s="316"/>
      <c r="AJ20" s="315"/>
      <c r="AK20" s="315"/>
      <c r="AL20" s="315"/>
      <c r="AM20" s="315"/>
      <c r="AN20" s="321" t="str">
        <f t="shared" si="0"/>
        <v xml:space="preserve"> </v>
      </c>
      <c r="AO20" s="321"/>
      <c r="AP20" s="321"/>
      <c r="AQ20" s="321"/>
    </row>
    <row r="21" spans="1:43" ht="19" customHeight="1" x14ac:dyDescent="0.25">
      <c r="A21" s="319"/>
      <c r="B21" s="319"/>
      <c r="C21" s="319"/>
      <c r="D21" s="319"/>
      <c r="E21" s="319"/>
      <c r="F21" s="319"/>
      <c r="G21" s="319"/>
      <c r="H21" s="319"/>
      <c r="I21" s="319"/>
      <c r="J21" s="319"/>
      <c r="K21" s="319"/>
      <c r="L21" s="319"/>
      <c r="M21" s="319"/>
      <c r="N21" s="319"/>
      <c r="O21" s="319"/>
      <c r="P21" s="319"/>
      <c r="Q21" s="319"/>
      <c r="R21" s="319"/>
      <c r="S21" s="319"/>
      <c r="T21" s="319"/>
      <c r="U21" s="319"/>
      <c r="V21" s="319"/>
      <c r="W21" s="319"/>
      <c r="X21" s="319"/>
      <c r="Y21" s="319"/>
      <c r="Z21" s="319"/>
      <c r="AA21" s="319"/>
      <c r="AB21" s="319"/>
      <c r="AC21" s="320"/>
      <c r="AD21" s="320"/>
      <c r="AE21" s="320"/>
      <c r="AF21" s="320"/>
      <c r="AG21" s="316"/>
      <c r="AH21" s="316"/>
      <c r="AI21" s="316"/>
      <c r="AJ21" s="315"/>
      <c r="AK21" s="315"/>
      <c r="AL21" s="315"/>
      <c r="AM21" s="315"/>
      <c r="AN21" s="321" t="str">
        <f t="shared" si="0"/>
        <v xml:space="preserve"> </v>
      </c>
      <c r="AO21" s="321"/>
      <c r="AP21" s="321"/>
      <c r="AQ21" s="321"/>
    </row>
    <row r="22" spans="1:43" ht="19" customHeight="1" x14ac:dyDescent="0.25">
      <c r="A22" s="319"/>
      <c r="B22" s="319"/>
      <c r="C22" s="319"/>
      <c r="D22" s="319"/>
      <c r="E22" s="319"/>
      <c r="F22" s="319"/>
      <c r="G22" s="319"/>
      <c r="H22" s="319"/>
      <c r="I22" s="319"/>
      <c r="J22" s="319"/>
      <c r="K22" s="319"/>
      <c r="L22" s="319"/>
      <c r="M22" s="319"/>
      <c r="N22" s="319"/>
      <c r="O22" s="319"/>
      <c r="P22" s="319"/>
      <c r="Q22" s="319"/>
      <c r="R22" s="319"/>
      <c r="S22" s="319"/>
      <c r="T22" s="319"/>
      <c r="U22" s="319"/>
      <c r="V22" s="319"/>
      <c r="W22" s="319"/>
      <c r="X22" s="319"/>
      <c r="Y22" s="319"/>
      <c r="Z22" s="319"/>
      <c r="AA22" s="319"/>
      <c r="AB22" s="319"/>
      <c r="AC22" s="320"/>
      <c r="AD22" s="320"/>
      <c r="AE22" s="320"/>
      <c r="AF22" s="320"/>
      <c r="AG22" s="316"/>
      <c r="AH22" s="316"/>
      <c r="AI22" s="316"/>
      <c r="AJ22" s="315"/>
      <c r="AK22" s="315"/>
      <c r="AL22" s="315"/>
      <c r="AM22" s="315"/>
      <c r="AN22" s="321" t="str">
        <f t="shared" si="0"/>
        <v xml:space="preserve"> </v>
      </c>
      <c r="AO22" s="321"/>
      <c r="AP22" s="321"/>
      <c r="AQ22" s="321"/>
    </row>
    <row r="23" spans="1:43" ht="19" customHeight="1" x14ac:dyDescent="0.25">
      <c r="A23" s="319"/>
      <c r="B23" s="319"/>
      <c r="C23" s="319"/>
      <c r="D23" s="319"/>
      <c r="E23" s="319"/>
      <c r="F23" s="319"/>
      <c r="G23" s="319"/>
      <c r="H23" s="319"/>
      <c r="I23" s="319"/>
      <c r="J23" s="319"/>
      <c r="K23" s="319"/>
      <c r="L23" s="319"/>
      <c r="M23" s="319"/>
      <c r="N23" s="319"/>
      <c r="O23" s="319"/>
      <c r="P23" s="319"/>
      <c r="Q23" s="319"/>
      <c r="R23" s="319"/>
      <c r="S23" s="319"/>
      <c r="T23" s="319"/>
      <c r="U23" s="319"/>
      <c r="V23" s="319"/>
      <c r="W23" s="319"/>
      <c r="X23" s="319"/>
      <c r="Y23" s="319"/>
      <c r="Z23" s="319"/>
      <c r="AA23" s="319"/>
      <c r="AB23" s="319"/>
      <c r="AC23" s="320"/>
      <c r="AD23" s="320"/>
      <c r="AE23" s="320"/>
      <c r="AF23" s="320"/>
      <c r="AG23" s="316"/>
      <c r="AH23" s="316"/>
      <c r="AI23" s="316"/>
      <c r="AJ23" s="315"/>
      <c r="AK23" s="315"/>
      <c r="AL23" s="315"/>
      <c r="AM23" s="315"/>
      <c r="AN23" s="321" t="str">
        <f t="shared" si="0"/>
        <v xml:space="preserve"> </v>
      </c>
      <c r="AO23" s="321"/>
      <c r="AP23" s="321"/>
      <c r="AQ23" s="321"/>
    </row>
    <row r="24" spans="1:43" ht="19" customHeight="1" x14ac:dyDescent="0.25">
      <c r="A24" s="319"/>
      <c r="B24" s="319"/>
      <c r="C24" s="319"/>
      <c r="D24" s="319"/>
      <c r="E24" s="319"/>
      <c r="F24" s="319"/>
      <c r="G24" s="319"/>
      <c r="H24" s="319"/>
      <c r="I24" s="319"/>
      <c r="J24" s="319"/>
      <c r="K24" s="319"/>
      <c r="L24" s="319"/>
      <c r="M24" s="319"/>
      <c r="N24" s="319"/>
      <c r="O24" s="319"/>
      <c r="P24" s="319"/>
      <c r="Q24" s="319"/>
      <c r="R24" s="319"/>
      <c r="S24" s="319"/>
      <c r="T24" s="319"/>
      <c r="U24" s="319"/>
      <c r="V24" s="319"/>
      <c r="W24" s="319"/>
      <c r="X24" s="319"/>
      <c r="Y24" s="319"/>
      <c r="Z24" s="319"/>
      <c r="AA24" s="319"/>
      <c r="AB24" s="319"/>
      <c r="AC24" s="320"/>
      <c r="AD24" s="320"/>
      <c r="AE24" s="320"/>
      <c r="AF24" s="320"/>
      <c r="AG24" s="316"/>
      <c r="AH24" s="316"/>
      <c r="AI24" s="316"/>
      <c r="AJ24" s="315"/>
      <c r="AK24" s="315"/>
      <c r="AL24" s="315"/>
      <c r="AM24" s="315"/>
      <c r="AN24" s="321" t="str">
        <f t="shared" si="0"/>
        <v xml:space="preserve"> </v>
      </c>
      <c r="AO24" s="321"/>
      <c r="AP24" s="321"/>
      <c r="AQ24" s="321"/>
    </row>
    <row r="25" spans="1:43" ht="19" customHeight="1" x14ac:dyDescent="0.25">
      <c r="A25" s="319"/>
      <c r="B25" s="319"/>
      <c r="C25" s="319"/>
      <c r="D25" s="319"/>
      <c r="E25" s="319"/>
      <c r="F25" s="319"/>
      <c r="G25" s="319"/>
      <c r="H25" s="319"/>
      <c r="I25" s="319"/>
      <c r="J25" s="319"/>
      <c r="K25" s="319"/>
      <c r="L25" s="319"/>
      <c r="M25" s="319"/>
      <c r="N25" s="319"/>
      <c r="O25" s="319"/>
      <c r="P25" s="319"/>
      <c r="Q25" s="319"/>
      <c r="R25" s="319"/>
      <c r="S25" s="319"/>
      <c r="T25" s="319"/>
      <c r="U25" s="319"/>
      <c r="V25" s="319"/>
      <c r="W25" s="319"/>
      <c r="X25" s="319"/>
      <c r="Y25" s="319"/>
      <c r="Z25" s="319"/>
      <c r="AA25" s="319"/>
      <c r="AB25" s="319"/>
      <c r="AC25" s="320"/>
      <c r="AD25" s="320"/>
      <c r="AE25" s="320"/>
      <c r="AF25" s="320"/>
      <c r="AG25" s="316"/>
      <c r="AH25" s="316"/>
      <c r="AI25" s="316"/>
      <c r="AJ25" s="315"/>
      <c r="AK25" s="315"/>
      <c r="AL25" s="315"/>
      <c r="AM25" s="315"/>
      <c r="AN25" s="321" t="str">
        <f>IF(AC25&gt;0,AC25*AJ25," ")</f>
        <v xml:space="preserve"> </v>
      </c>
      <c r="AO25" s="321"/>
      <c r="AP25" s="321"/>
      <c r="AQ25" s="321"/>
    </row>
    <row r="26" spans="1:43" ht="19" customHeight="1" x14ac:dyDescent="0.25">
      <c r="A26" s="319"/>
      <c r="B26" s="319"/>
      <c r="C26" s="319"/>
      <c r="D26" s="319"/>
      <c r="E26" s="319"/>
      <c r="F26" s="319"/>
      <c r="G26" s="319"/>
      <c r="H26" s="319"/>
      <c r="I26" s="319"/>
      <c r="J26" s="319"/>
      <c r="K26" s="319"/>
      <c r="L26" s="319"/>
      <c r="M26" s="319"/>
      <c r="N26" s="319"/>
      <c r="O26" s="319"/>
      <c r="P26" s="319"/>
      <c r="Q26" s="319"/>
      <c r="R26" s="319"/>
      <c r="S26" s="319"/>
      <c r="T26" s="319"/>
      <c r="U26" s="319"/>
      <c r="V26" s="319"/>
      <c r="W26" s="319"/>
      <c r="X26" s="319"/>
      <c r="Y26" s="319"/>
      <c r="Z26" s="319"/>
      <c r="AA26" s="319"/>
      <c r="AB26" s="319"/>
      <c r="AC26" s="320"/>
      <c r="AD26" s="320"/>
      <c r="AE26" s="320"/>
      <c r="AF26" s="320"/>
      <c r="AG26" s="316"/>
      <c r="AH26" s="316"/>
      <c r="AI26" s="316"/>
      <c r="AJ26" s="315"/>
      <c r="AK26" s="315"/>
      <c r="AL26" s="315"/>
      <c r="AM26" s="315"/>
      <c r="AN26" s="321" t="str">
        <f>IF(AC26&gt;0,AC26*AJ26," ")</f>
        <v xml:space="preserve"> </v>
      </c>
      <c r="AO26" s="321"/>
      <c r="AP26" s="321"/>
      <c r="AQ26" s="321"/>
    </row>
    <row r="27" spans="1:43" ht="19" customHeight="1" x14ac:dyDescent="0.25">
      <c r="A27" s="319"/>
      <c r="B27" s="319"/>
      <c r="C27" s="319"/>
      <c r="D27" s="319"/>
      <c r="E27" s="319"/>
      <c r="F27" s="319"/>
      <c r="G27" s="319"/>
      <c r="H27" s="319"/>
      <c r="I27" s="319"/>
      <c r="J27" s="319"/>
      <c r="K27" s="319"/>
      <c r="L27" s="319"/>
      <c r="M27" s="319"/>
      <c r="N27" s="319"/>
      <c r="O27" s="319"/>
      <c r="P27" s="319"/>
      <c r="Q27" s="319"/>
      <c r="R27" s="319"/>
      <c r="S27" s="319"/>
      <c r="T27" s="319"/>
      <c r="U27" s="319"/>
      <c r="V27" s="319"/>
      <c r="W27" s="319"/>
      <c r="X27" s="319"/>
      <c r="Y27" s="319"/>
      <c r="Z27" s="319"/>
      <c r="AA27" s="319"/>
      <c r="AB27" s="319"/>
      <c r="AC27" s="320"/>
      <c r="AD27" s="320"/>
      <c r="AE27" s="320"/>
      <c r="AF27" s="320"/>
      <c r="AG27" s="316"/>
      <c r="AH27" s="316"/>
      <c r="AI27" s="316"/>
      <c r="AJ27" s="315"/>
      <c r="AK27" s="315"/>
      <c r="AL27" s="315"/>
      <c r="AM27" s="315"/>
      <c r="AN27" s="321" t="str">
        <f>IF(AC27&gt;0,AC27*AJ27," ")</f>
        <v xml:space="preserve"> </v>
      </c>
      <c r="AO27" s="321"/>
      <c r="AP27" s="321"/>
      <c r="AQ27" s="321"/>
    </row>
    <row r="28" spans="1:43" ht="19" customHeight="1" x14ac:dyDescent="0.25">
      <c r="A28" s="319"/>
      <c r="B28" s="319"/>
      <c r="C28" s="319"/>
      <c r="D28" s="319"/>
      <c r="E28" s="319"/>
      <c r="F28" s="319"/>
      <c r="G28" s="319"/>
      <c r="H28" s="319"/>
      <c r="I28" s="319"/>
      <c r="J28" s="319"/>
      <c r="K28" s="319"/>
      <c r="L28" s="319"/>
      <c r="M28" s="319"/>
      <c r="N28" s="319"/>
      <c r="O28" s="319"/>
      <c r="P28" s="319"/>
      <c r="Q28" s="319"/>
      <c r="R28" s="319"/>
      <c r="S28" s="319"/>
      <c r="T28" s="319"/>
      <c r="U28" s="319"/>
      <c r="V28" s="319"/>
      <c r="W28" s="319"/>
      <c r="X28" s="319"/>
      <c r="Y28" s="319"/>
      <c r="Z28" s="319"/>
      <c r="AA28" s="319"/>
      <c r="AB28" s="319"/>
      <c r="AC28" s="320"/>
      <c r="AD28" s="320"/>
      <c r="AE28" s="320"/>
      <c r="AF28" s="320"/>
      <c r="AG28" s="316"/>
      <c r="AH28" s="316"/>
      <c r="AI28" s="316"/>
      <c r="AJ28" s="315"/>
      <c r="AK28" s="315"/>
      <c r="AL28" s="315"/>
      <c r="AM28" s="315"/>
      <c r="AN28" s="321" t="str">
        <f>IF(AC28&gt;0,AC28*AJ28," ")</f>
        <v xml:space="preserve"> </v>
      </c>
      <c r="AO28" s="321"/>
      <c r="AP28" s="321"/>
      <c r="AQ28" s="321"/>
    </row>
    <row r="29" spans="1:43" ht="23.15" customHeight="1" x14ac:dyDescent="0.25">
      <c r="AG29" s="322" t="s">
        <v>40</v>
      </c>
      <c r="AH29" s="322"/>
      <c r="AI29" s="322"/>
      <c r="AJ29" s="322"/>
      <c r="AK29" s="322"/>
      <c r="AL29" s="322"/>
      <c r="AM29" s="322"/>
      <c r="AN29" s="323" t="str">
        <f>IF(AC8&gt;0,SUM(AN8:AQ28)," ")</f>
        <v xml:space="preserve"> </v>
      </c>
      <c r="AO29" s="323"/>
      <c r="AP29" s="323"/>
      <c r="AQ29" s="323"/>
    </row>
    <row r="30" spans="1:43" ht="23.15" customHeight="1" x14ac:dyDescent="0.25">
      <c r="AG30" s="322" t="s">
        <v>59</v>
      </c>
      <c r="AH30" s="322"/>
      <c r="AI30" s="322"/>
      <c r="AJ30" s="322"/>
      <c r="AK30" s="322"/>
      <c r="AL30" s="322"/>
      <c r="AM30" s="322"/>
      <c r="AN30" s="323" t="str">
        <f>IF(AC8&gt;0,AN29*0.15," ")</f>
        <v xml:space="preserve"> </v>
      </c>
      <c r="AO30" s="323"/>
      <c r="AP30" s="323"/>
      <c r="AQ30" s="323"/>
    </row>
    <row r="31" spans="1:43" ht="23.15" customHeight="1" x14ac:dyDescent="0.25">
      <c r="AG31" s="322" t="s">
        <v>60</v>
      </c>
      <c r="AH31" s="322"/>
      <c r="AI31" s="322"/>
      <c r="AJ31" s="322"/>
      <c r="AK31" s="322"/>
      <c r="AL31" s="322"/>
      <c r="AM31" s="322"/>
      <c r="AN31" s="323" t="str">
        <f>IF(AC8&gt;0,AN29+AN30," ")</f>
        <v xml:space="preserve"> </v>
      </c>
      <c r="AO31" s="323"/>
      <c r="AP31" s="323"/>
      <c r="AQ31" s="323"/>
    </row>
  </sheetData>
  <sheetProtection algorithmName="SHA-512" hashValue="rupsr1AjEp8P84IS+3LA4PNGkHDZjvX+70kaHFPZ/XC5KX0X2Pi1G3AidihISFM0G/FuxZhLGw1YGaNzndA3BA==" saltValue="G60D09XtLsdvzuFzuYq0VA==" spinCount="100000" sheet="1" objects="1" scenarios="1" selectLockedCells="1"/>
  <mergeCells count="131">
    <mergeCell ref="AN19:AQ19"/>
    <mergeCell ref="AG15:AI15"/>
    <mergeCell ref="AJ15:AM15"/>
    <mergeCell ref="AN15:AQ15"/>
    <mergeCell ref="AN18:AQ18"/>
    <mergeCell ref="AN17:AQ17"/>
    <mergeCell ref="AG17:AI17"/>
    <mergeCell ref="AJ17:AM17"/>
    <mergeCell ref="AG19:AI19"/>
    <mergeCell ref="AJ19:AM19"/>
    <mergeCell ref="AG18:AI18"/>
    <mergeCell ref="AJ18:AM18"/>
    <mergeCell ref="AN16:AQ16"/>
    <mergeCell ref="AN6:AQ7"/>
    <mergeCell ref="AG6:AI7"/>
    <mergeCell ref="AN8:AQ8"/>
    <mergeCell ref="AG9:AI9"/>
    <mergeCell ref="AJ9:AM9"/>
    <mergeCell ref="AN9:AQ9"/>
    <mergeCell ref="AG8:AI8"/>
    <mergeCell ref="AJ8:AM8"/>
    <mergeCell ref="I1:AH1"/>
    <mergeCell ref="AI1:AL1"/>
    <mergeCell ref="AM1:AQ1"/>
    <mergeCell ref="X2:AA2"/>
    <mergeCell ref="AB2:AI2"/>
    <mergeCell ref="AF4:AI4"/>
    <mergeCell ref="I4:N4"/>
    <mergeCell ref="AJ4:AQ4"/>
    <mergeCell ref="AC6:AF7"/>
    <mergeCell ref="A9:AB9"/>
    <mergeCell ref="AC9:AF9"/>
    <mergeCell ref="A6:AB7"/>
    <mergeCell ref="A8:AB8"/>
    <mergeCell ref="AC8:AF8"/>
    <mergeCell ref="A4:D4"/>
    <mergeCell ref="A2:D2"/>
    <mergeCell ref="AN10:AQ10"/>
    <mergeCell ref="A11:AB11"/>
    <mergeCell ref="AC11:AF11"/>
    <mergeCell ref="AG11:AI11"/>
    <mergeCell ref="AJ11:AM11"/>
    <mergeCell ref="AN11:AQ11"/>
    <mergeCell ref="A10:AB10"/>
    <mergeCell ref="AC10:AF10"/>
    <mergeCell ref="AG10:AI10"/>
    <mergeCell ref="AJ10:AM10"/>
    <mergeCell ref="AN12:AQ12"/>
    <mergeCell ref="A13:AB13"/>
    <mergeCell ref="AC13:AF13"/>
    <mergeCell ref="AG13:AI13"/>
    <mergeCell ref="AJ13:AM13"/>
    <mergeCell ref="AN13:AQ13"/>
    <mergeCell ref="A12:AB12"/>
    <mergeCell ref="AC12:AF12"/>
    <mergeCell ref="AG12:AI12"/>
    <mergeCell ref="AJ12:AM12"/>
    <mergeCell ref="A14:AB14"/>
    <mergeCell ref="AC14:AF14"/>
    <mergeCell ref="AG14:AI14"/>
    <mergeCell ref="AJ14:AM14"/>
    <mergeCell ref="A15:AB15"/>
    <mergeCell ref="AC15:AF15"/>
    <mergeCell ref="A17:AB17"/>
    <mergeCell ref="AC17:AF17"/>
    <mergeCell ref="A16:AB16"/>
    <mergeCell ref="AC16:AF16"/>
    <mergeCell ref="AG30:AM30"/>
    <mergeCell ref="AN30:AQ30"/>
    <mergeCell ref="AG31:AM31"/>
    <mergeCell ref="AN31:AQ31"/>
    <mergeCell ref="AG29:AM29"/>
    <mergeCell ref="AN29:AQ29"/>
    <mergeCell ref="AJ28:AM28"/>
    <mergeCell ref="AG28:AI28"/>
    <mergeCell ref="AN24:AQ24"/>
    <mergeCell ref="AG24:AI24"/>
    <mergeCell ref="AJ24:AM24"/>
    <mergeCell ref="AN26:AQ26"/>
    <mergeCell ref="AN25:AQ25"/>
    <mergeCell ref="AG26:AI26"/>
    <mergeCell ref="AN27:AQ27"/>
    <mergeCell ref="AJ27:AM27"/>
    <mergeCell ref="AN22:AQ22"/>
    <mergeCell ref="AN20:AQ20"/>
    <mergeCell ref="AN14:AQ14"/>
    <mergeCell ref="AN28:AQ28"/>
    <mergeCell ref="A25:AB25"/>
    <mergeCell ref="A27:AB27"/>
    <mergeCell ref="A28:AB28"/>
    <mergeCell ref="AC25:AF25"/>
    <mergeCell ref="AC27:AF27"/>
    <mergeCell ref="AC28:AF28"/>
    <mergeCell ref="A26:AB26"/>
    <mergeCell ref="AC26:AF26"/>
    <mergeCell ref="AG27:AI27"/>
    <mergeCell ref="A24:AB24"/>
    <mergeCell ref="AC24:AF24"/>
    <mergeCell ref="A23:AB23"/>
    <mergeCell ref="AC23:AF23"/>
    <mergeCell ref="AG23:AI23"/>
    <mergeCell ref="AJ23:AM23"/>
    <mergeCell ref="AN23:AQ23"/>
    <mergeCell ref="A22:AB22"/>
    <mergeCell ref="AC22:AF22"/>
    <mergeCell ref="AN21:AQ21"/>
    <mergeCell ref="A20:AB20"/>
    <mergeCell ref="E2:H2"/>
    <mergeCell ref="M2:P2"/>
    <mergeCell ref="Q2:U2"/>
    <mergeCell ref="O4:W4"/>
    <mergeCell ref="E4:H4"/>
    <mergeCell ref="AJ26:AM26"/>
    <mergeCell ref="AG25:AI25"/>
    <mergeCell ref="AJ25:AM25"/>
    <mergeCell ref="AJ22:AM22"/>
    <mergeCell ref="AJ6:AM7"/>
    <mergeCell ref="AG22:AI22"/>
    <mergeCell ref="A21:AB21"/>
    <mergeCell ref="AC21:AF21"/>
    <mergeCell ref="AG21:AI21"/>
    <mergeCell ref="AJ21:AM21"/>
    <mergeCell ref="AC20:AF20"/>
    <mergeCell ref="AG20:AI20"/>
    <mergeCell ref="AJ20:AM20"/>
    <mergeCell ref="AG16:AI16"/>
    <mergeCell ref="AJ16:AM16"/>
    <mergeCell ref="A18:AB18"/>
    <mergeCell ref="AC18:AF18"/>
    <mergeCell ref="A19:AB19"/>
    <mergeCell ref="AC19:AF19"/>
  </mergeCells>
  <phoneticPr fontId="2" type="noConversion"/>
  <printOptions horizontalCentered="1"/>
  <pageMargins left="0" right="0" top="0" bottom="0" header="0.5" footer="0.5"/>
  <pageSetup firstPageNumber="0" orientation="landscape" useFirstPageNumber="1"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indexed="46"/>
  </sheetPr>
  <dimension ref="A1:AU27"/>
  <sheetViews>
    <sheetView topLeftCell="A13" workbookViewId="0">
      <selection activeCell="AU29" sqref="AU29"/>
    </sheetView>
  </sheetViews>
  <sheetFormatPr defaultColWidth="3.1796875" defaultRowHeight="23.15" customHeight="1" x14ac:dyDescent="0.25"/>
  <cols>
    <col min="1" max="16384" width="3.1796875" style="1"/>
  </cols>
  <sheetData>
    <row r="1" spans="1:43" ht="23.15" customHeight="1" x14ac:dyDescent="0.65">
      <c r="A1" s="18"/>
      <c r="B1" s="18"/>
      <c r="C1" s="18"/>
      <c r="D1" s="18"/>
      <c r="E1" s="18"/>
      <c r="F1" s="19"/>
      <c r="G1" s="19"/>
      <c r="H1" s="19"/>
      <c r="I1" s="180" t="s">
        <v>66</v>
      </c>
      <c r="J1" s="180"/>
      <c r="K1" s="180"/>
      <c r="L1" s="180"/>
      <c r="M1" s="180"/>
      <c r="N1" s="180"/>
      <c r="O1" s="180"/>
      <c r="P1" s="180"/>
      <c r="Q1" s="180"/>
      <c r="R1" s="180"/>
      <c r="S1" s="180"/>
      <c r="T1" s="180"/>
      <c r="U1" s="180"/>
      <c r="V1" s="180"/>
      <c r="W1" s="180"/>
      <c r="X1" s="180"/>
      <c r="Y1" s="180"/>
      <c r="Z1" s="180"/>
      <c r="AA1" s="180"/>
      <c r="AB1" s="180"/>
      <c r="AC1" s="180"/>
      <c r="AD1" s="180"/>
      <c r="AE1" s="180"/>
      <c r="AF1" s="180"/>
      <c r="AG1" s="180"/>
      <c r="AH1" s="180"/>
      <c r="AI1" s="246" t="s">
        <v>13</v>
      </c>
      <c r="AJ1" s="246"/>
      <c r="AK1" s="246"/>
      <c r="AL1" s="246"/>
      <c r="AM1" s="244" t="str">
        <f>COVER!B15</f>
        <v xml:space="preserve"> </v>
      </c>
      <c r="AN1" s="244"/>
      <c r="AO1" s="244"/>
      <c r="AP1" s="244"/>
      <c r="AQ1" s="244"/>
    </row>
    <row r="2" spans="1:43" s="15" customFormat="1" ht="20.149999999999999" customHeight="1" x14ac:dyDescent="0.25">
      <c r="A2" s="144" t="s">
        <v>4</v>
      </c>
      <c r="B2" s="144"/>
      <c r="C2" s="144"/>
      <c r="D2" s="144"/>
      <c r="E2" s="155" t="str">
        <f>COVER!B9</f>
        <v xml:space="preserve"> </v>
      </c>
      <c r="F2" s="155"/>
      <c r="G2" s="155"/>
      <c r="H2" s="155"/>
      <c r="I2" s="14"/>
      <c r="J2" s="14"/>
      <c r="K2" s="14"/>
      <c r="L2" s="14"/>
      <c r="M2" s="144" t="s">
        <v>6</v>
      </c>
      <c r="N2" s="144"/>
      <c r="O2" s="144"/>
      <c r="P2" s="144"/>
      <c r="Q2" s="154" t="str">
        <f>COVER!B7</f>
        <v xml:space="preserve"> </v>
      </c>
      <c r="R2" s="154"/>
      <c r="S2" s="154"/>
      <c r="T2" s="154"/>
      <c r="U2" s="154"/>
      <c r="V2" s="14"/>
      <c r="W2" s="14"/>
      <c r="X2" s="144" t="s">
        <v>5</v>
      </c>
      <c r="Y2" s="144"/>
      <c r="Z2" s="144"/>
      <c r="AA2" s="144"/>
      <c r="AB2" s="154" t="str">
        <f>COVER!B3</f>
        <v xml:space="preserve"> </v>
      </c>
      <c r="AC2" s="154"/>
      <c r="AD2" s="154"/>
      <c r="AE2" s="154"/>
      <c r="AF2" s="154"/>
      <c r="AG2" s="154"/>
      <c r="AH2" s="154"/>
      <c r="AI2" s="154"/>
    </row>
    <row r="3" spans="1:43" s="15" customFormat="1" ht="5.25" customHeight="1" x14ac:dyDescent="0.2">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row>
    <row r="4" spans="1:43" s="15" customFormat="1" ht="20.149999999999999" customHeight="1" x14ac:dyDescent="0.25">
      <c r="A4" s="144" t="s">
        <v>182</v>
      </c>
      <c r="B4" s="144"/>
      <c r="C4" s="144"/>
      <c r="D4" s="144"/>
      <c r="E4" s="154" t="str">
        <f>COVER!B11</f>
        <v xml:space="preserve"> </v>
      </c>
      <c r="F4" s="154"/>
      <c r="G4" s="154"/>
      <c r="H4" s="154"/>
      <c r="I4" s="144" t="s">
        <v>183</v>
      </c>
      <c r="J4" s="144"/>
      <c r="K4" s="144"/>
      <c r="L4" s="144"/>
      <c r="M4" s="144"/>
      <c r="N4" s="144"/>
      <c r="O4" s="154" t="str">
        <f>COVER!B13</f>
        <v xml:space="preserve"> </v>
      </c>
      <c r="P4" s="154"/>
      <c r="Q4" s="154"/>
      <c r="R4" s="154"/>
      <c r="S4" s="154"/>
      <c r="T4" s="154"/>
      <c r="U4" s="154"/>
      <c r="V4" s="154"/>
      <c r="W4" s="154"/>
      <c r="X4" s="14"/>
      <c r="Y4" s="14"/>
      <c r="Z4" s="14"/>
      <c r="AA4" s="14"/>
      <c r="AB4" s="14"/>
      <c r="AC4" s="14"/>
      <c r="AD4" s="14"/>
      <c r="AE4" s="14"/>
      <c r="AF4" s="144" t="s">
        <v>184</v>
      </c>
      <c r="AG4" s="144"/>
      <c r="AH4" s="144"/>
      <c r="AI4" s="144"/>
      <c r="AJ4" s="154" t="str">
        <f>COVER!B5</f>
        <v xml:space="preserve"> </v>
      </c>
      <c r="AK4" s="154"/>
      <c r="AL4" s="154"/>
      <c r="AM4" s="154"/>
      <c r="AN4" s="154"/>
      <c r="AO4" s="154"/>
      <c r="AP4" s="154"/>
      <c r="AQ4" s="154"/>
    </row>
    <row r="5" spans="1:43" ht="23.15" customHeight="1" x14ac:dyDescent="0.2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row>
    <row r="6" spans="1:43" ht="23.15" customHeight="1" x14ac:dyDescent="0.25">
      <c r="A6" s="265" t="s">
        <v>67</v>
      </c>
      <c r="B6" s="266"/>
      <c r="C6" s="266"/>
      <c r="D6" s="266"/>
      <c r="E6" s="266"/>
      <c r="F6" s="266"/>
      <c r="G6" s="266"/>
      <c r="H6" s="266"/>
      <c r="I6" s="266"/>
      <c r="J6" s="266"/>
      <c r="K6" s="266"/>
      <c r="L6" s="266"/>
      <c r="M6" s="266"/>
      <c r="N6" s="266"/>
      <c r="O6" s="266"/>
      <c r="P6" s="266"/>
      <c r="Q6" s="266"/>
      <c r="R6" s="266"/>
      <c r="S6" s="266"/>
      <c r="T6" s="266"/>
      <c r="U6" s="266"/>
      <c r="V6" s="266"/>
      <c r="W6" s="266"/>
      <c r="X6" s="266"/>
      <c r="Y6" s="266"/>
      <c r="Z6" s="266"/>
      <c r="AA6" s="266"/>
      <c r="AB6" s="266"/>
      <c r="AC6" s="325" t="s">
        <v>36</v>
      </c>
      <c r="AD6" s="325"/>
      <c r="AE6" s="325"/>
      <c r="AF6" s="325"/>
      <c r="AG6" s="212" t="s">
        <v>37</v>
      </c>
      <c r="AH6" s="212"/>
      <c r="AI6" s="282"/>
      <c r="AJ6" s="212" t="s">
        <v>38</v>
      </c>
      <c r="AK6" s="212"/>
      <c r="AL6" s="212"/>
      <c r="AM6" s="282"/>
      <c r="AN6" s="212" t="s">
        <v>39</v>
      </c>
      <c r="AO6" s="212"/>
      <c r="AP6" s="212"/>
      <c r="AQ6" s="282"/>
    </row>
    <row r="7" spans="1:43" ht="23.15" customHeight="1" x14ac:dyDescent="0.25">
      <c r="A7" s="267"/>
      <c r="B7" s="268"/>
      <c r="C7" s="268"/>
      <c r="D7" s="268"/>
      <c r="E7" s="268"/>
      <c r="F7" s="268"/>
      <c r="G7" s="268"/>
      <c r="H7" s="268"/>
      <c r="I7" s="268"/>
      <c r="J7" s="268"/>
      <c r="K7" s="268"/>
      <c r="L7" s="268"/>
      <c r="M7" s="268"/>
      <c r="N7" s="268"/>
      <c r="O7" s="268"/>
      <c r="P7" s="268"/>
      <c r="Q7" s="268"/>
      <c r="R7" s="268"/>
      <c r="S7" s="268"/>
      <c r="T7" s="268"/>
      <c r="U7" s="268"/>
      <c r="V7" s="268"/>
      <c r="W7" s="268"/>
      <c r="X7" s="268"/>
      <c r="Y7" s="268"/>
      <c r="Z7" s="268"/>
      <c r="AA7" s="268"/>
      <c r="AB7" s="268"/>
      <c r="AC7" s="325"/>
      <c r="AD7" s="325"/>
      <c r="AE7" s="325"/>
      <c r="AF7" s="325"/>
      <c r="AG7" s="317"/>
      <c r="AH7" s="317"/>
      <c r="AI7" s="318"/>
      <c r="AJ7" s="317"/>
      <c r="AK7" s="317"/>
      <c r="AL7" s="317"/>
      <c r="AM7" s="318"/>
      <c r="AN7" s="317"/>
      <c r="AO7" s="317"/>
      <c r="AP7" s="317"/>
      <c r="AQ7" s="318"/>
    </row>
    <row r="8" spans="1:43" ht="23.15" customHeight="1" x14ac:dyDescent="0.25">
      <c r="A8" s="326" t="s">
        <v>194</v>
      </c>
      <c r="B8" s="319"/>
      <c r="C8" s="319"/>
      <c r="D8" s="319"/>
      <c r="E8" s="319"/>
      <c r="F8" s="319"/>
      <c r="G8" s="319"/>
      <c r="H8" s="319"/>
      <c r="I8" s="319"/>
      <c r="J8" s="319"/>
      <c r="K8" s="319"/>
      <c r="L8" s="319"/>
      <c r="M8" s="319"/>
      <c r="N8" s="319"/>
      <c r="O8" s="319"/>
      <c r="P8" s="319"/>
      <c r="Q8" s="319"/>
      <c r="R8" s="319"/>
      <c r="S8" s="319"/>
      <c r="T8" s="319"/>
      <c r="U8" s="319"/>
      <c r="V8" s="319"/>
      <c r="W8" s="319"/>
      <c r="X8" s="319"/>
      <c r="Y8" s="319"/>
      <c r="Z8" s="319"/>
      <c r="AA8" s="319"/>
      <c r="AB8" s="319"/>
      <c r="AC8" s="320"/>
      <c r="AD8" s="320"/>
      <c r="AE8" s="320"/>
      <c r="AF8" s="320"/>
      <c r="AG8" s="316"/>
      <c r="AH8" s="316"/>
      <c r="AI8" s="316"/>
      <c r="AJ8" s="315"/>
      <c r="AK8" s="315"/>
      <c r="AL8" s="315"/>
      <c r="AM8" s="315"/>
      <c r="AN8" s="321" t="str">
        <f>IF(AC8&gt;0,AC8*AJ8," ")</f>
        <v xml:space="preserve"> </v>
      </c>
      <c r="AO8" s="321"/>
      <c r="AP8" s="321"/>
      <c r="AQ8" s="321"/>
    </row>
    <row r="9" spans="1:43" ht="23.15" customHeight="1" x14ac:dyDescent="0.25">
      <c r="A9" s="319"/>
      <c r="B9" s="319"/>
      <c r="C9" s="319"/>
      <c r="D9" s="319"/>
      <c r="E9" s="319"/>
      <c r="F9" s="319"/>
      <c r="G9" s="319"/>
      <c r="H9" s="319"/>
      <c r="I9" s="319"/>
      <c r="J9" s="319"/>
      <c r="K9" s="319"/>
      <c r="L9" s="319"/>
      <c r="M9" s="319"/>
      <c r="N9" s="319"/>
      <c r="O9" s="319"/>
      <c r="P9" s="319"/>
      <c r="Q9" s="319"/>
      <c r="R9" s="319"/>
      <c r="S9" s="319"/>
      <c r="T9" s="319"/>
      <c r="U9" s="319"/>
      <c r="V9" s="319"/>
      <c r="W9" s="319"/>
      <c r="X9" s="319"/>
      <c r="Y9" s="319"/>
      <c r="Z9" s="319"/>
      <c r="AA9" s="319"/>
      <c r="AB9" s="319"/>
      <c r="AC9" s="320"/>
      <c r="AD9" s="320"/>
      <c r="AE9" s="320"/>
      <c r="AF9" s="320"/>
      <c r="AG9" s="316"/>
      <c r="AH9" s="316"/>
      <c r="AI9" s="316"/>
      <c r="AJ9" s="315"/>
      <c r="AK9" s="315"/>
      <c r="AL9" s="315"/>
      <c r="AM9" s="315"/>
      <c r="AN9" s="321" t="str">
        <f>IF(AC9&gt;0,AC9*AJ9," ")</f>
        <v xml:space="preserve"> </v>
      </c>
      <c r="AO9" s="321"/>
      <c r="AP9" s="321"/>
      <c r="AQ9" s="321"/>
    </row>
    <row r="10" spans="1:43" ht="23.15" customHeight="1" x14ac:dyDescent="0.25">
      <c r="A10" s="319"/>
      <c r="B10" s="319"/>
      <c r="C10" s="319"/>
      <c r="D10" s="319"/>
      <c r="E10" s="319"/>
      <c r="F10" s="319"/>
      <c r="G10" s="319"/>
      <c r="H10" s="319"/>
      <c r="I10" s="319"/>
      <c r="J10" s="319"/>
      <c r="K10" s="319"/>
      <c r="L10" s="319"/>
      <c r="M10" s="319"/>
      <c r="N10" s="319"/>
      <c r="O10" s="319"/>
      <c r="P10" s="319"/>
      <c r="Q10" s="319"/>
      <c r="R10" s="319"/>
      <c r="S10" s="319"/>
      <c r="T10" s="319"/>
      <c r="U10" s="319"/>
      <c r="V10" s="319"/>
      <c r="W10" s="319"/>
      <c r="X10" s="319"/>
      <c r="Y10" s="319"/>
      <c r="Z10" s="319"/>
      <c r="AA10" s="319"/>
      <c r="AB10" s="319"/>
      <c r="AC10" s="320"/>
      <c r="AD10" s="320"/>
      <c r="AE10" s="320"/>
      <c r="AF10" s="320"/>
      <c r="AG10" s="316"/>
      <c r="AH10" s="316"/>
      <c r="AI10" s="316"/>
      <c r="AJ10" s="315"/>
      <c r="AK10" s="315"/>
      <c r="AL10" s="315"/>
      <c r="AM10" s="315"/>
      <c r="AN10" s="321" t="str">
        <f t="shared" ref="AN10:AN24" si="0">IF(AC10&gt;0,AC10*AJ10," ")</f>
        <v xml:space="preserve"> </v>
      </c>
      <c r="AO10" s="321"/>
      <c r="AP10" s="321"/>
      <c r="AQ10" s="321"/>
    </row>
    <row r="11" spans="1:43" ht="23.15" customHeight="1" x14ac:dyDescent="0.25">
      <c r="A11" s="319"/>
      <c r="B11" s="319"/>
      <c r="C11" s="319"/>
      <c r="D11" s="319"/>
      <c r="E11" s="319"/>
      <c r="F11" s="319"/>
      <c r="G11" s="319"/>
      <c r="H11" s="319"/>
      <c r="I11" s="319"/>
      <c r="J11" s="319"/>
      <c r="K11" s="319"/>
      <c r="L11" s="319"/>
      <c r="M11" s="319"/>
      <c r="N11" s="319"/>
      <c r="O11" s="319"/>
      <c r="P11" s="319"/>
      <c r="Q11" s="319"/>
      <c r="R11" s="319"/>
      <c r="S11" s="319"/>
      <c r="T11" s="319"/>
      <c r="U11" s="319"/>
      <c r="V11" s="319"/>
      <c r="W11" s="319"/>
      <c r="X11" s="319"/>
      <c r="Y11" s="319"/>
      <c r="Z11" s="319"/>
      <c r="AA11" s="319"/>
      <c r="AB11" s="319"/>
      <c r="AC11" s="320"/>
      <c r="AD11" s="320"/>
      <c r="AE11" s="320"/>
      <c r="AF11" s="320"/>
      <c r="AG11" s="316"/>
      <c r="AH11" s="316"/>
      <c r="AI11" s="316"/>
      <c r="AJ11" s="315"/>
      <c r="AK11" s="315"/>
      <c r="AL11" s="315"/>
      <c r="AM11" s="315"/>
      <c r="AN11" s="321" t="str">
        <f t="shared" si="0"/>
        <v xml:space="preserve"> </v>
      </c>
      <c r="AO11" s="321"/>
      <c r="AP11" s="321"/>
      <c r="AQ11" s="321"/>
    </row>
    <row r="12" spans="1:43" ht="23.15" customHeight="1" x14ac:dyDescent="0.25">
      <c r="A12" s="319"/>
      <c r="B12" s="319"/>
      <c r="C12" s="319"/>
      <c r="D12" s="319"/>
      <c r="E12" s="319"/>
      <c r="F12" s="319"/>
      <c r="G12" s="319"/>
      <c r="H12" s="319"/>
      <c r="I12" s="319"/>
      <c r="J12" s="319"/>
      <c r="K12" s="319"/>
      <c r="L12" s="319"/>
      <c r="M12" s="319"/>
      <c r="N12" s="319"/>
      <c r="O12" s="319"/>
      <c r="P12" s="319"/>
      <c r="Q12" s="319"/>
      <c r="R12" s="319"/>
      <c r="S12" s="319"/>
      <c r="T12" s="319"/>
      <c r="U12" s="319"/>
      <c r="V12" s="319"/>
      <c r="W12" s="319"/>
      <c r="X12" s="319"/>
      <c r="Y12" s="319"/>
      <c r="Z12" s="319"/>
      <c r="AA12" s="319"/>
      <c r="AB12" s="319"/>
      <c r="AC12" s="320"/>
      <c r="AD12" s="320"/>
      <c r="AE12" s="320"/>
      <c r="AF12" s="320"/>
      <c r="AG12" s="316"/>
      <c r="AH12" s="316"/>
      <c r="AI12" s="316"/>
      <c r="AJ12" s="315"/>
      <c r="AK12" s="315"/>
      <c r="AL12" s="315"/>
      <c r="AM12" s="315"/>
      <c r="AN12" s="321" t="str">
        <f t="shared" si="0"/>
        <v xml:space="preserve"> </v>
      </c>
      <c r="AO12" s="321"/>
      <c r="AP12" s="321"/>
      <c r="AQ12" s="321"/>
    </row>
    <row r="13" spans="1:43" ht="23.15" customHeight="1" x14ac:dyDescent="0.25">
      <c r="A13" s="319"/>
      <c r="B13" s="319"/>
      <c r="C13" s="319"/>
      <c r="D13" s="319"/>
      <c r="E13" s="319"/>
      <c r="F13" s="319"/>
      <c r="G13" s="319"/>
      <c r="H13" s="319"/>
      <c r="I13" s="319"/>
      <c r="J13" s="319"/>
      <c r="K13" s="319"/>
      <c r="L13" s="319"/>
      <c r="M13" s="319"/>
      <c r="N13" s="319"/>
      <c r="O13" s="319"/>
      <c r="P13" s="319"/>
      <c r="Q13" s="319"/>
      <c r="R13" s="319"/>
      <c r="S13" s="319"/>
      <c r="T13" s="319"/>
      <c r="U13" s="319"/>
      <c r="V13" s="319"/>
      <c r="W13" s="319"/>
      <c r="X13" s="319"/>
      <c r="Y13" s="319"/>
      <c r="Z13" s="319"/>
      <c r="AA13" s="319"/>
      <c r="AB13" s="319"/>
      <c r="AC13" s="320"/>
      <c r="AD13" s="320"/>
      <c r="AE13" s="320"/>
      <c r="AF13" s="320"/>
      <c r="AG13" s="316"/>
      <c r="AH13" s="316"/>
      <c r="AI13" s="316"/>
      <c r="AJ13" s="315"/>
      <c r="AK13" s="315"/>
      <c r="AL13" s="315"/>
      <c r="AM13" s="315"/>
      <c r="AN13" s="321" t="str">
        <f t="shared" si="0"/>
        <v xml:space="preserve"> </v>
      </c>
      <c r="AO13" s="321"/>
      <c r="AP13" s="321"/>
      <c r="AQ13" s="321"/>
    </row>
    <row r="14" spans="1:43" ht="23.15" customHeight="1" x14ac:dyDescent="0.25">
      <c r="A14" s="319"/>
      <c r="B14" s="319"/>
      <c r="C14" s="319"/>
      <c r="D14" s="319"/>
      <c r="E14" s="319"/>
      <c r="F14" s="319"/>
      <c r="G14" s="319"/>
      <c r="H14" s="319"/>
      <c r="I14" s="319"/>
      <c r="J14" s="319"/>
      <c r="K14" s="319"/>
      <c r="L14" s="319"/>
      <c r="M14" s="319"/>
      <c r="N14" s="319"/>
      <c r="O14" s="319"/>
      <c r="P14" s="319"/>
      <c r="Q14" s="319"/>
      <c r="R14" s="319"/>
      <c r="S14" s="319"/>
      <c r="T14" s="319"/>
      <c r="U14" s="319"/>
      <c r="V14" s="319"/>
      <c r="W14" s="319"/>
      <c r="X14" s="319"/>
      <c r="Y14" s="319"/>
      <c r="Z14" s="319"/>
      <c r="AA14" s="319"/>
      <c r="AB14" s="319"/>
      <c r="AC14" s="320"/>
      <c r="AD14" s="320"/>
      <c r="AE14" s="320"/>
      <c r="AF14" s="320"/>
      <c r="AG14" s="316"/>
      <c r="AH14" s="316"/>
      <c r="AI14" s="316"/>
      <c r="AJ14" s="315"/>
      <c r="AK14" s="315"/>
      <c r="AL14" s="315"/>
      <c r="AM14" s="315"/>
      <c r="AN14" s="321" t="str">
        <f t="shared" si="0"/>
        <v xml:space="preserve"> </v>
      </c>
      <c r="AO14" s="321"/>
      <c r="AP14" s="321"/>
      <c r="AQ14" s="321"/>
    </row>
    <row r="15" spans="1:43" ht="23.15" customHeight="1" x14ac:dyDescent="0.25">
      <c r="A15" s="319"/>
      <c r="B15" s="319"/>
      <c r="C15" s="319"/>
      <c r="D15" s="319"/>
      <c r="E15" s="319"/>
      <c r="F15" s="319"/>
      <c r="G15" s="319"/>
      <c r="H15" s="319"/>
      <c r="I15" s="319"/>
      <c r="J15" s="319"/>
      <c r="K15" s="319"/>
      <c r="L15" s="319"/>
      <c r="M15" s="319"/>
      <c r="N15" s="319"/>
      <c r="O15" s="319"/>
      <c r="P15" s="319"/>
      <c r="Q15" s="319"/>
      <c r="R15" s="319"/>
      <c r="S15" s="319"/>
      <c r="T15" s="319"/>
      <c r="U15" s="319"/>
      <c r="V15" s="319"/>
      <c r="W15" s="319"/>
      <c r="X15" s="319"/>
      <c r="Y15" s="319"/>
      <c r="Z15" s="319"/>
      <c r="AA15" s="319"/>
      <c r="AB15" s="319"/>
      <c r="AC15" s="320"/>
      <c r="AD15" s="320"/>
      <c r="AE15" s="320"/>
      <c r="AF15" s="320"/>
      <c r="AG15" s="316"/>
      <c r="AH15" s="316"/>
      <c r="AI15" s="316"/>
      <c r="AJ15" s="315"/>
      <c r="AK15" s="315"/>
      <c r="AL15" s="315"/>
      <c r="AM15" s="315"/>
      <c r="AN15" s="321" t="str">
        <f t="shared" si="0"/>
        <v xml:space="preserve"> </v>
      </c>
      <c r="AO15" s="321"/>
      <c r="AP15" s="321"/>
      <c r="AQ15" s="321"/>
    </row>
    <row r="16" spans="1:43" ht="23.15" customHeight="1" x14ac:dyDescent="0.25">
      <c r="A16" s="319"/>
      <c r="B16" s="319"/>
      <c r="C16" s="319"/>
      <c r="D16" s="319"/>
      <c r="E16" s="319"/>
      <c r="F16" s="319"/>
      <c r="G16" s="319"/>
      <c r="H16" s="319"/>
      <c r="I16" s="319"/>
      <c r="J16" s="319"/>
      <c r="K16" s="319"/>
      <c r="L16" s="319"/>
      <c r="M16" s="319"/>
      <c r="N16" s="319"/>
      <c r="O16" s="319"/>
      <c r="P16" s="319"/>
      <c r="Q16" s="319"/>
      <c r="R16" s="319"/>
      <c r="S16" s="319"/>
      <c r="T16" s="319"/>
      <c r="U16" s="319"/>
      <c r="V16" s="319"/>
      <c r="W16" s="319"/>
      <c r="X16" s="319"/>
      <c r="Y16" s="319"/>
      <c r="Z16" s="319"/>
      <c r="AA16" s="319"/>
      <c r="AB16" s="319"/>
      <c r="AC16" s="320"/>
      <c r="AD16" s="320"/>
      <c r="AE16" s="320"/>
      <c r="AF16" s="320"/>
      <c r="AG16" s="316"/>
      <c r="AH16" s="316"/>
      <c r="AI16" s="316"/>
      <c r="AJ16" s="315"/>
      <c r="AK16" s="315"/>
      <c r="AL16" s="315"/>
      <c r="AM16" s="315"/>
      <c r="AN16" s="321" t="str">
        <f t="shared" si="0"/>
        <v xml:space="preserve"> </v>
      </c>
      <c r="AO16" s="321"/>
      <c r="AP16" s="321"/>
      <c r="AQ16" s="321"/>
    </row>
    <row r="17" spans="1:47" ht="23.15" customHeight="1" x14ac:dyDescent="0.25">
      <c r="A17" s="319"/>
      <c r="B17" s="319"/>
      <c r="C17" s="319"/>
      <c r="D17" s="319"/>
      <c r="E17" s="319"/>
      <c r="F17" s="319"/>
      <c r="G17" s="319"/>
      <c r="H17" s="319"/>
      <c r="I17" s="319"/>
      <c r="J17" s="319"/>
      <c r="K17" s="319"/>
      <c r="L17" s="319"/>
      <c r="M17" s="319"/>
      <c r="N17" s="319"/>
      <c r="O17" s="319"/>
      <c r="P17" s="319"/>
      <c r="Q17" s="319"/>
      <c r="R17" s="319"/>
      <c r="S17" s="319"/>
      <c r="T17" s="319"/>
      <c r="U17" s="319"/>
      <c r="V17" s="319"/>
      <c r="W17" s="319"/>
      <c r="X17" s="319"/>
      <c r="Y17" s="319"/>
      <c r="Z17" s="319"/>
      <c r="AA17" s="319"/>
      <c r="AB17" s="319"/>
      <c r="AC17" s="320"/>
      <c r="AD17" s="320"/>
      <c r="AE17" s="320"/>
      <c r="AF17" s="320"/>
      <c r="AG17" s="316"/>
      <c r="AH17" s="316"/>
      <c r="AI17" s="316"/>
      <c r="AJ17" s="315"/>
      <c r="AK17" s="315"/>
      <c r="AL17" s="315"/>
      <c r="AM17" s="315"/>
      <c r="AN17" s="321" t="str">
        <f t="shared" si="0"/>
        <v xml:space="preserve"> </v>
      </c>
      <c r="AO17" s="321"/>
      <c r="AP17" s="321"/>
      <c r="AQ17" s="321"/>
    </row>
    <row r="18" spans="1:47" ht="23.15" customHeight="1" x14ac:dyDescent="0.25">
      <c r="A18" s="319"/>
      <c r="B18" s="319"/>
      <c r="C18" s="319"/>
      <c r="D18" s="319"/>
      <c r="E18" s="319"/>
      <c r="F18" s="319"/>
      <c r="G18" s="319"/>
      <c r="H18" s="319"/>
      <c r="I18" s="319"/>
      <c r="J18" s="319"/>
      <c r="K18" s="319"/>
      <c r="L18" s="319"/>
      <c r="M18" s="319"/>
      <c r="N18" s="319"/>
      <c r="O18" s="319"/>
      <c r="P18" s="319"/>
      <c r="Q18" s="319"/>
      <c r="R18" s="319"/>
      <c r="S18" s="319"/>
      <c r="T18" s="319"/>
      <c r="U18" s="319"/>
      <c r="V18" s="319"/>
      <c r="W18" s="319"/>
      <c r="X18" s="319"/>
      <c r="Y18" s="319"/>
      <c r="Z18" s="319"/>
      <c r="AA18" s="319"/>
      <c r="AB18" s="319"/>
      <c r="AC18" s="320"/>
      <c r="AD18" s="320"/>
      <c r="AE18" s="320"/>
      <c r="AF18" s="320"/>
      <c r="AG18" s="316"/>
      <c r="AH18" s="316"/>
      <c r="AI18" s="316"/>
      <c r="AJ18" s="315"/>
      <c r="AK18" s="315"/>
      <c r="AL18" s="315"/>
      <c r="AM18" s="315"/>
      <c r="AN18" s="321" t="str">
        <f t="shared" si="0"/>
        <v xml:space="preserve"> </v>
      </c>
      <c r="AO18" s="321"/>
      <c r="AP18" s="321"/>
      <c r="AQ18" s="321"/>
    </row>
    <row r="19" spans="1:47" ht="23.15" customHeight="1" x14ac:dyDescent="0.25">
      <c r="A19" s="319"/>
      <c r="B19" s="319"/>
      <c r="C19" s="319"/>
      <c r="D19" s="319"/>
      <c r="E19" s="319"/>
      <c r="F19" s="319"/>
      <c r="G19" s="319"/>
      <c r="H19" s="319"/>
      <c r="I19" s="319"/>
      <c r="J19" s="319"/>
      <c r="K19" s="319"/>
      <c r="L19" s="319"/>
      <c r="M19" s="319"/>
      <c r="N19" s="319"/>
      <c r="O19" s="319"/>
      <c r="P19" s="319"/>
      <c r="Q19" s="319"/>
      <c r="R19" s="319"/>
      <c r="S19" s="319"/>
      <c r="T19" s="319"/>
      <c r="U19" s="319"/>
      <c r="V19" s="319"/>
      <c r="W19" s="319"/>
      <c r="X19" s="319"/>
      <c r="Y19" s="319"/>
      <c r="Z19" s="319"/>
      <c r="AA19" s="319"/>
      <c r="AB19" s="319"/>
      <c r="AC19" s="320"/>
      <c r="AD19" s="320"/>
      <c r="AE19" s="320"/>
      <c r="AF19" s="320"/>
      <c r="AG19" s="316"/>
      <c r="AH19" s="316"/>
      <c r="AI19" s="316"/>
      <c r="AJ19" s="315"/>
      <c r="AK19" s="315"/>
      <c r="AL19" s="315"/>
      <c r="AM19" s="315"/>
      <c r="AN19" s="321" t="str">
        <f t="shared" si="0"/>
        <v xml:space="preserve"> </v>
      </c>
      <c r="AO19" s="321"/>
      <c r="AP19" s="321"/>
      <c r="AQ19" s="321"/>
    </row>
    <row r="20" spans="1:47" ht="23.15" customHeight="1" x14ac:dyDescent="0.25">
      <c r="A20" s="319"/>
      <c r="B20" s="319"/>
      <c r="C20" s="319"/>
      <c r="D20" s="319"/>
      <c r="E20" s="319"/>
      <c r="F20" s="319"/>
      <c r="G20" s="319"/>
      <c r="H20" s="319"/>
      <c r="I20" s="319"/>
      <c r="J20" s="319"/>
      <c r="K20" s="319"/>
      <c r="L20" s="319"/>
      <c r="M20" s="319"/>
      <c r="N20" s="319"/>
      <c r="O20" s="319"/>
      <c r="P20" s="319"/>
      <c r="Q20" s="319"/>
      <c r="R20" s="319"/>
      <c r="S20" s="319"/>
      <c r="T20" s="319"/>
      <c r="U20" s="319"/>
      <c r="V20" s="319"/>
      <c r="W20" s="319"/>
      <c r="X20" s="319"/>
      <c r="Y20" s="319"/>
      <c r="Z20" s="319"/>
      <c r="AA20" s="319"/>
      <c r="AB20" s="319"/>
      <c r="AC20" s="320"/>
      <c r="AD20" s="320"/>
      <c r="AE20" s="320"/>
      <c r="AF20" s="320"/>
      <c r="AG20" s="316"/>
      <c r="AH20" s="316"/>
      <c r="AI20" s="316"/>
      <c r="AJ20" s="315"/>
      <c r="AK20" s="315"/>
      <c r="AL20" s="315"/>
      <c r="AM20" s="315"/>
      <c r="AN20" s="321" t="str">
        <f t="shared" si="0"/>
        <v xml:space="preserve"> </v>
      </c>
      <c r="AO20" s="321"/>
      <c r="AP20" s="321"/>
      <c r="AQ20" s="321"/>
    </row>
    <row r="21" spans="1:47" ht="23.15" customHeight="1" x14ac:dyDescent="0.25">
      <c r="A21" s="319"/>
      <c r="B21" s="319"/>
      <c r="C21" s="319"/>
      <c r="D21" s="319"/>
      <c r="E21" s="319"/>
      <c r="F21" s="319"/>
      <c r="G21" s="319"/>
      <c r="H21" s="319"/>
      <c r="I21" s="319"/>
      <c r="J21" s="319"/>
      <c r="K21" s="319"/>
      <c r="L21" s="319"/>
      <c r="M21" s="319"/>
      <c r="N21" s="319"/>
      <c r="O21" s="319"/>
      <c r="P21" s="319"/>
      <c r="Q21" s="319"/>
      <c r="R21" s="319"/>
      <c r="S21" s="319"/>
      <c r="T21" s="319"/>
      <c r="U21" s="319"/>
      <c r="V21" s="319"/>
      <c r="W21" s="319"/>
      <c r="X21" s="319"/>
      <c r="Y21" s="319"/>
      <c r="Z21" s="319"/>
      <c r="AA21" s="319"/>
      <c r="AB21" s="319"/>
      <c r="AC21" s="320"/>
      <c r="AD21" s="320"/>
      <c r="AE21" s="320"/>
      <c r="AF21" s="320"/>
      <c r="AG21" s="316"/>
      <c r="AH21" s="316"/>
      <c r="AI21" s="316"/>
      <c r="AJ21" s="315"/>
      <c r="AK21" s="315"/>
      <c r="AL21" s="315"/>
      <c r="AM21" s="315"/>
      <c r="AN21" s="321" t="str">
        <f t="shared" si="0"/>
        <v xml:space="preserve"> </v>
      </c>
      <c r="AO21" s="321"/>
      <c r="AP21" s="321"/>
      <c r="AQ21" s="321"/>
    </row>
    <row r="22" spans="1:47" ht="23.15" customHeight="1" x14ac:dyDescent="0.25">
      <c r="A22" s="319"/>
      <c r="B22" s="319"/>
      <c r="C22" s="319"/>
      <c r="D22" s="319"/>
      <c r="E22" s="319"/>
      <c r="F22" s="319"/>
      <c r="G22" s="319"/>
      <c r="H22" s="319"/>
      <c r="I22" s="319"/>
      <c r="J22" s="319"/>
      <c r="K22" s="319"/>
      <c r="L22" s="319"/>
      <c r="M22" s="319"/>
      <c r="N22" s="319"/>
      <c r="O22" s="319"/>
      <c r="P22" s="319"/>
      <c r="Q22" s="319"/>
      <c r="R22" s="319"/>
      <c r="S22" s="319"/>
      <c r="T22" s="319"/>
      <c r="U22" s="319"/>
      <c r="V22" s="319"/>
      <c r="W22" s="319"/>
      <c r="X22" s="319"/>
      <c r="Y22" s="319"/>
      <c r="Z22" s="319"/>
      <c r="AA22" s="319"/>
      <c r="AB22" s="319"/>
      <c r="AC22" s="320"/>
      <c r="AD22" s="320"/>
      <c r="AE22" s="320"/>
      <c r="AF22" s="320"/>
      <c r="AG22" s="316"/>
      <c r="AH22" s="316"/>
      <c r="AI22" s="316"/>
      <c r="AJ22" s="315"/>
      <c r="AK22" s="315"/>
      <c r="AL22" s="315"/>
      <c r="AM22" s="315"/>
      <c r="AN22" s="321" t="str">
        <f t="shared" si="0"/>
        <v xml:space="preserve"> </v>
      </c>
      <c r="AO22" s="321"/>
      <c r="AP22" s="321"/>
      <c r="AQ22" s="321"/>
    </row>
    <row r="23" spans="1:47" ht="23.15" customHeight="1" x14ac:dyDescent="0.25">
      <c r="A23" s="319"/>
      <c r="B23" s="319"/>
      <c r="C23" s="319"/>
      <c r="D23" s="319"/>
      <c r="E23" s="319"/>
      <c r="F23" s="319"/>
      <c r="G23" s="319"/>
      <c r="H23" s="319"/>
      <c r="I23" s="319"/>
      <c r="J23" s="319"/>
      <c r="K23" s="319"/>
      <c r="L23" s="319"/>
      <c r="M23" s="319"/>
      <c r="N23" s="319"/>
      <c r="O23" s="319"/>
      <c r="P23" s="319"/>
      <c r="Q23" s="319"/>
      <c r="R23" s="319"/>
      <c r="S23" s="319"/>
      <c r="T23" s="319"/>
      <c r="U23" s="319"/>
      <c r="V23" s="319"/>
      <c r="W23" s="319"/>
      <c r="X23" s="319"/>
      <c r="Y23" s="319"/>
      <c r="Z23" s="319"/>
      <c r="AA23" s="319"/>
      <c r="AB23" s="319"/>
      <c r="AC23" s="320"/>
      <c r="AD23" s="320"/>
      <c r="AE23" s="320"/>
      <c r="AF23" s="320"/>
      <c r="AG23" s="316"/>
      <c r="AH23" s="316"/>
      <c r="AI23" s="316"/>
      <c r="AJ23" s="315"/>
      <c r="AK23" s="315"/>
      <c r="AL23" s="315"/>
      <c r="AM23" s="315"/>
      <c r="AN23" s="321" t="str">
        <f t="shared" si="0"/>
        <v xml:space="preserve"> </v>
      </c>
      <c r="AO23" s="321"/>
      <c r="AP23" s="321"/>
      <c r="AQ23" s="321"/>
    </row>
    <row r="24" spans="1:47" ht="23.15" customHeight="1" x14ac:dyDescent="0.25">
      <c r="A24" s="319"/>
      <c r="B24" s="319"/>
      <c r="C24" s="319"/>
      <c r="D24" s="319"/>
      <c r="E24" s="319"/>
      <c r="F24" s="319"/>
      <c r="G24" s="319"/>
      <c r="H24" s="319"/>
      <c r="I24" s="319"/>
      <c r="J24" s="319"/>
      <c r="K24" s="319"/>
      <c r="L24" s="319"/>
      <c r="M24" s="319"/>
      <c r="N24" s="319"/>
      <c r="O24" s="319"/>
      <c r="P24" s="319"/>
      <c r="Q24" s="319"/>
      <c r="R24" s="319"/>
      <c r="S24" s="319"/>
      <c r="T24" s="319"/>
      <c r="U24" s="319"/>
      <c r="V24" s="319"/>
      <c r="W24" s="319"/>
      <c r="X24" s="319"/>
      <c r="Y24" s="319"/>
      <c r="Z24" s="319"/>
      <c r="AA24" s="319"/>
      <c r="AB24" s="319"/>
      <c r="AC24" s="320"/>
      <c r="AD24" s="320"/>
      <c r="AE24" s="320"/>
      <c r="AF24" s="320"/>
      <c r="AG24" s="316"/>
      <c r="AH24" s="316"/>
      <c r="AI24" s="316"/>
      <c r="AJ24" s="315"/>
      <c r="AK24" s="315"/>
      <c r="AL24" s="315"/>
      <c r="AM24" s="315"/>
      <c r="AN24" s="321" t="str">
        <f t="shared" si="0"/>
        <v xml:space="preserve"> </v>
      </c>
      <c r="AO24" s="321"/>
      <c r="AP24" s="321"/>
      <c r="AQ24" s="321"/>
    </row>
    <row r="25" spans="1:47" ht="23.15" customHeight="1" x14ac:dyDescent="0.25">
      <c r="AG25" s="322" t="s">
        <v>93</v>
      </c>
      <c r="AH25" s="322"/>
      <c r="AI25" s="322"/>
      <c r="AJ25" s="322"/>
      <c r="AK25" s="322"/>
      <c r="AL25" s="322"/>
      <c r="AM25" s="322"/>
      <c r="AN25" s="323" t="str">
        <f>IF(AC8&gt;0,SUM(AN8:AQ24)," ")</f>
        <v xml:space="preserve"> </v>
      </c>
      <c r="AO25" s="323"/>
      <c r="AP25" s="323"/>
      <c r="AQ25" s="323"/>
      <c r="AU25" s="78"/>
    </row>
    <row r="26" spans="1:47" ht="23.15" customHeight="1" x14ac:dyDescent="0.25">
      <c r="AD26" s="327" t="s">
        <v>257</v>
      </c>
      <c r="AE26" s="327"/>
      <c r="AF26" s="327"/>
      <c r="AG26" s="327"/>
      <c r="AH26" s="327"/>
      <c r="AI26" s="327"/>
      <c r="AJ26" s="327"/>
      <c r="AK26" s="327"/>
      <c r="AL26" s="327"/>
      <c r="AM26" s="327"/>
      <c r="AN26" s="323" t="str">
        <f>IF(SUM(AN8:AQ24)&gt;0,IF(AN25&lt;=10000,AN25*0.08,800+(0.05*(AN25-10000)))," ")</f>
        <v xml:space="preserve"> </v>
      </c>
      <c r="AO26" s="323"/>
      <c r="AP26" s="323"/>
      <c r="AQ26" s="323"/>
    </row>
    <row r="27" spans="1:47" ht="23.15" customHeight="1" x14ac:dyDescent="0.25">
      <c r="AG27" s="322" t="s">
        <v>60</v>
      </c>
      <c r="AH27" s="322"/>
      <c r="AI27" s="322"/>
      <c r="AJ27" s="322"/>
      <c r="AK27" s="322"/>
      <c r="AL27" s="322"/>
      <c r="AM27" s="322"/>
      <c r="AN27" s="323" t="str">
        <f>IF(AC8&gt;0,AN25+AN26," ")</f>
        <v xml:space="preserve"> </v>
      </c>
      <c r="AO27" s="323"/>
      <c r="AP27" s="323"/>
      <c r="AQ27" s="323"/>
    </row>
  </sheetData>
  <sheetProtection password="D4F4" sheet="1" objects="1" scenarios="1" selectLockedCells="1"/>
  <mergeCells count="111">
    <mergeCell ref="AG9:AI9"/>
    <mergeCell ref="A10:AB10"/>
    <mergeCell ref="I4:N4"/>
    <mergeCell ref="A4:D4"/>
    <mergeCell ref="E2:H2"/>
    <mergeCell ref="M2:P2"/>
    <mergeCell ref="AN8:AQ8"/>
    <mergeCell ref="AJ9:AM9"/>
    <mergeCell ref="AN9:AQ9"/>
    <mergeCell ref="A8:AB8"/>
    <mergeCell ref="AJ4:AQ4"/>
    <mergeCell ref="AG6:AI7"/>
    <mergeCell ref="AC6:AF7"/>
    <mergeCell ref="AJ8:AM8"/>
    <mergeCell ref="A2:D2"/>
    <mergeCell ref="Q2:U2"/>
    <mergeCell ref="O4:W4"/>
    <mergeCell ref="AB2:AI2"/>
    <mergeCell ref="AF4:AI4"/>
    <mergeCell ref="AM1:AQ1"/>
    <mergeCell ref="AN6:AQ7"/>
    <mergeCell ref="A16:AB16"/>
    <mergeCell ref="AC12:AF12"/>
    <mergeCell ref="AG12:AI12"/>
    <mergeCell ref="AJ12:AM12"/>
    <mergeCell ref="AN10:AQ10"/>
    <mergeCell ref="A11:AB11"/>
    <mergeCell ref="AC11:AF11"/>
    <mergeCell ref="A14:AB14"/>
    <mergeCell ref="AJ6:AM7"/>
    <mergeCell ref="AG8:AI8"/>
    <mergeCell ref="AC10:AF10"/>
    <mergeCell ref="AG10:AI10"/>
    <mergeCell ref="I1:AH1"/>
    <mergeCell ref="AI1:AL1"/>
    <mergeCell ref="X2:AA2"/>
    <mergeCell ref="AJ10:AM10"/>
    <mergeCell ref="A9:AB9"/>
    <mergeCell ref="AC9:AF9"/>
    <mergeCell ref="A6:AB7"/>
    <mergeCell ref="A12:AB12"/>
    <mergeCell ref="AC8:AF8"/>
    <mergeCell ref="E4:H4"/>
    <mergeCell ref="AJ11:AM11"/>
    <mergeCell ref="AN15:AQ15"/>
    <mergeCell ref="AC15:AF15"/>
    <mergeCell ref="AJ17:AM17"/>
    <mergeCell ref="AJ15:AM15"/>
    <mergeCell ref="AJ14:AM14"/>
    <mergeCell ref="AN12:AQ12"/>
    <mergeCell ref="AN11:AQ11"/>
    <mergeCell ref="AG13:AI13"/>
    <mergeCell ref="AG11:AI11"/>
    <mergeCell ref="AC14:AF14"/>
    <mergeCell ref="AG14:AI14"/>
    <mergeCell ref="AN14:AQ14"/>
    <mergeCell ref="AN16:AQ16"/>
    <mergeCell ref="AJ16:AM16"/>
    <mergeCell ref="AN27:AQ27"/>
    <mergeCell ref="A15:AB15"/>
    <mergeCell ref="AN13:AQ13"/>
    <mergeCell ref="A13:AB13"/>
    <mergeCell ref="AC13:AF13"/>
    <mergeCell ref="AG17:AI17"/>
    <mergeCell ref="AJ13:AM13"/>
    <mergeCell ref="AN17:AQ17"/>
    <mergeCell ref="AG15:AI15"/>
    <mergeCell ref="A17:AB17"/>
    <mergeCell ref="AC17:AF17"/>
    <mergeCell ref="AG27:AM27"/>
    <mergeCell ref="A24:AB24"/>
    <mergeCell ref="AC24:AF24"/>
    <mergeCell ref="AG21:AI21"/>
    <mergeCell ref="A20:AB20"/>
    <mergeCell ref="AC16:AF16"/>
    <mergeCell ref="AG16:AI16"/>
    <mergeCell ref="AJ20:AM20"/>
    <mergeCell ref="AC18:AF18"/>
    <mergeCell ref="A18:AB18"/>
    <mergeCell ref="A21:AB21"/>
    <mergeCell ref="A22:AB22"/>
    <mergeCell ref="AJ21:AM21"/>
    <mergeCell ref="A19:AB19"/>
    <mergeCell ref="AJ22:AM22"/>
    <mergeCell ref="A23:AB23"/>
    <mergeCell ref="AJ18:AM18"/>
    <mergeCell ref="AN24:AQ24"/>
    <mergeCell ref="AG25:AM25"/>
    <mergeCell ref="AN25:AQ25"/>
    <mergeCell ref="AG18:AI18"/>
    <mergeCell ref="AN19:AQ19"/>
    <mergeCell ref="AN20:AQ20"/>
    <mergeCell ref="AC23:AF23"/>
    <mergeCell ref="AN26:AQ26"/>
    <mergeCell ref="AG20:AI20"/>
    <mergeCell ref="AN22:AQ22"/>
    <mergeCell ref="AJ19:AM19"/>
    <mergeCell ref="AG23:AI23"/>
    <mergeCell ref="AJ23:AM23"/>
    <mergeCell ref="AN18:AQ18"/>
    <mergeCell ref="AN21:AQ21"/>
    <mergeCell ref="AD26:AM26"/>
    <mergeCell ref="AJ24:AM24"/>
    <mergeCell ref="AG24:AI24"/>
    <mergeCell ref="AC19:AF19"/>
    <mergeCell ref="AG19:AI19"/>
    <mergeCell ref="AC20:AF20"/>
    <mergeCell ref="AC21:AF21"/>
    <mergeCell ref="AC22:AF22"/>
    <mergeCell ref="AG22:AI22"/>
    <mergeCell ref="AN23:AQ23"/>
  </mergeCells>
  <phoneticPr fontId="2" type="noConversion"/>
  <printOptions horizontalCentered="1"/>
  <pageMargins left="0" right="0" top="0" bottom="0" header="0.5" footer="0.5"/>
  <pageSetup firstPageNumber="0" orientation="landscape" useFirstPageNumber="1"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tint="-0.249977111117893"/>
  </sheetPr>
  <dimension ref="A1:AN27"/>
  <sheetViews>
    <sheetView workbookViewId="0">
      <selection activeCell="AO26" sqref="AO26"/>
    </sheetView>
  </sheetViews>
  <sheetFormatPr defaultColWidth="3.1796875" defaultRowHeight="23.15" customHeight="1" x14ac:dyDescent="0.25"/>
  <cols>
    <col min="1" max="16384" width="3.1796875" style="1"/>
  </cols>
  <sheetData>
    <row r="1" spans="1:40" ht="23.15" customHeight="1" x14ac:dyDescent="0.65">
      <c r="A1" s="18"/>
      <c r="B1" s="18"/>
      <c r="C1" s="18"/>
      <c r="D1" s="18"/>
      <c r="E1" s="18"/>
      <c r="F1" s="19"/>
      <c r="G1" s="19"/>
      <c r="H1" s="19"/>
      <c r="I1" s="180" t="s">
        <v>198</v>
      </c>
      <c r="J1" s="180"/>
      <c r="K1" s="180"/>
      <c r="L1" s="180"/>
      <c r="M1" s="180"/>
      <c r="N1" s="180"/>
      <c r="O1" s="180"/>
      <c r="P1" s="180"/>
      <c r="Q1" s="180"/>
      <c r="R1" s="180"/>
      <c r="S1" s="180"/>
      <c r="T1" s="180"/>
      <c r="U1" s="180"/>
      <c r="V1" s="180"/>
      <c r="W1" s="180"/>
      <c r="X1" s="180"/>
      <c r="Y1" s="180"/>
      <c r="Z1" s="180"/>
      <c r="AA1" s="180"/>
      <c r="AB1" s="180"/>
      <c r="AC1" s="180"/>
      <c r="AD1" s="180"/>
      <c r="AE1" s="180"/>
      <c r="AF1" s="180"/>
      <c r="AG1" s="246" t="s">
        <v>13</v>
      </c>
      <c r="AH1" s="246"/>
      <c r="AI1" s="246"/>
      <c r="AJ1" s="244" t="str">
        <f>COVER!B15</f>
        <v xml:space="preserve"> </v>
      </c>
      <c r="AK1" s="244"/>
      <c r="AL1" s="244"/>
      <c r="AM1" s="244"/>
      <c r="AN1" s="244"/>
    </row>
    <row r="2" spans="1:40" s="15" customFormat="1" ht="20.149999999999999" customHeight="1" x14ac:dyDescent="0.25">
      <c r="A2" s="144" t="s">
        <v>4</v>
      </c>
      <c r="B2" s="144"/>
      <c r="C2" s="144"/>
      <c r="D2" s="144"/>
      <c r="E2" s="155" t="str">
        <f>COVER!B9</f>
        <v xml:space="preserve"> </v>
      </c>
      <c r="F2" s="155"/>
      <c r="G2" s="155"/>
      <c r="H2" s="155"/>
      <c r="I2" s="14"/>
      <c r="J2" s="14"/>
      <c r="K2" s="14"/>
      <c r="L2" s="14"/>
      <c r="M2" s="144" t="s">
        <v>6</v>
      </c>
      <c r="N2" s="144"/>
      <c r="O2" s="144"/>
      <c r="P2" s="144"/>
      <c r="Q2" s="154" t="str">
        <f>COVER!B7</f>
        <v xml:space="preserve"> </v>
      </c>
      <c r="R2" s="154"/>
      <c r="S2" s="154"/>
      <c r="T2" s="154"/>
      <c r="U2" s="154"/>
      <c r="V2" s="14"/>
      <c r="W2" s="14"/>
      <c r="X2" s="144" t="s">
        <v>5</v>
      </c>
      <c r="Y2" s="144"/>
      <c r="Z2" s="144"/>
      <c r="AA2" s="144"/>
      <c r="AB2" s="154" t="str">
        <f>COVER!B3</f>
        <v xml:space="preserve"> </v>
      </c>
      <c r="AC2" s="154"/>
      <c r="AD2" s="154"/>
      <c r="AE2" s="154"/>
      <c r="AF2" s="154"/>
      <c r="AG2" s="154"/>
      <c r="AH2" s="154"/>
      <c r="AI2" s="154"/>
    </row>
    <row r="3" spans="1:40" s="15" customFormat="1" ht="5.25" customHeight="1" x14ac:dyDescent="0.2">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row>
    <row r="4" spans="1:40" s="15" customFormat="1" ht="20.149999999999999" customHeight="1" x14ac:dyDescent="0.25">
      <c r="A4" s="144" t="s">
        <v>182</v>
      </c>
      <c r="B4" s="144"/>
      <c r="C4" s="144"/>
      <c r="D4" s="144"/>
      <c r="E4" s="154" t="str">
        <f>COVER!B11</f>
        <v xml:space="preserve"> </v>
      </c>
      <c r="F4" s="154"/>
      <c r="G4" s="154"/>
      <c r="H4" s="154"/>
      <c r="I4" s="144" t="s">
        <v>183</v>
      </c>
      <c r="J4" s="144"/>
      <c r="K4" s="144"/>
      <c r="L4" s="144"/>
      <c r="M4" s="144"/>
      <c r="N4" s="144"/>
      <c r="O4" s="154" t="str">
        <f>COVER!B13</f>
        <v xml:space="preserve"> </v>
      </c>
      <c r="P4" s="154"/>
      <c r="Q4" s="154"/>
      <c r="R4" s="154"/>
      <c r="S4" s="154"/>
      <c r="T4" s="154"/>
      <c r="U4" s="154"/>
      <c r="V4" s="154"/>
      <c r="W4" s="154"/>
      <c r="X4" s="14"/>
      <c r="Y4" s="14"/>
      <c r="Z4" s="14"/>
      <c r="AA4" s="14"/>
      <c r="AB4" s="144" t="s">
        <v>184</v>
      </c>
      <c r="AC4" s="144"/>
      <c r="AD4" s="144"/>
      <c r="AE4" s="144"/>
      <c r="AG4" s="154" t="str">
        <f>COVER!B5</f>
        <v xml:space="preserve"> </v>
      </c>
      <c r="AH4" s="154"/>
      <c r="AI4" s="154"/>
      <c r="AJ4" s="154"/>
      <c r="AK4" s="154"/>
      <c r="AL4" s="154"/>
      <c r="AM4" s="154"/>
      <c r="AN4" s="154"/>
    </row>
    <row r="5" spans="1:40" ht="23.15" customHeight="1" x14ac:dyDescent="0.2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row>
    <row r="6" spans="1:40" ht="23.15" customHeight="1" x14ac:dyDescent="0.25">
      <c r="A6" s="265" t="s">
        <v>199</v>
      </c>
      <c r="B6" s="266"/>
      <c r="C6" s="266"/>
      <c r="D6" s="266"/>
      <c r="E6" s="266"/>
      <c r="F6" s="266"/>
      <c r="G6" s="266"/>
      <c r="H6" s="266"/>
      <c r="I6" s="266"/>
      <c r="J6" s="266"/>
      <c r="K6" s="266"/>
      <c r="L6" s="266"/>
      <c r="M6" s="266"/>
      <c r="N6" s="266"/>
      <c r="O6" s="266"/>
      <c r="P6" s="266"/>
      <c r="Q6" s="266"/>
      <c r="R6" s="266"/>
      <c r="S6" s="266"/>
      <c r="T6" s="266"/>
      <c r="U6" s="266"/>
      <c r="V6" s="266"/>
      <c r="W6" s="266"/>
      <c r="X6" s="266"/>
      <c r="Y6" s="266"/>
      <c r="Z6" s="266"/>
      <c r="AA6" s="266"/>
      <c r="AB6" s="266"/>
      <c r="AC6" s="325" t="s">
        <v>36</v>
      </c>
      <c r="AD6" s="325"/>
      <c r="AE6" s="325"/>
      <c r="AF6" s="325"/>
      <c r="AG6" s="212" t="s">
        <v>38</v>
      </c>
      <c r="AH6" s="212"/>
      <c r="AI6" s="212"/>
      <c r="AJ6" s="282"/>
      <c r="AK6" s="212" t="s">
        <v>39</v>
      </c>
      <c r="AL6" s="212"/>
      <c r="AM6" s="212"/>
      <c r="AN6" s="282"/>
    </row>
    <row r="7" spans="1:40" ht="23.15" customHeight="1" x14ac:dyDescent="0.25">
      <c r="A7" s="267"/>
      <c r="B7" s="268"/>
      <c r="C7" s="268"/>
      <c r="D7" s="268"/>
      <c r="E7" s="268"/>
      <c r="F7" s="268"/>
      <c r="G7" s="268"/>
      <c r="H7" s="268"/>
      <c r="I7" s="268"/>
      <c r="J7" s="268"/>
      <c r="K7" s="268"/>
      <c r="L7" s="268"/>
      <c r="M7" s="268"/>
      <c r="N7" s="268"/>
      <c r="O7" s="268"/>
      <c r="P7" s="268"/>
      <c r="Q7" s="268"/>
      <c r="R7" s="268"/>
      <c r="S7" s="268"/>
      <c r="T7" s="268"/>
      <c r="U7" s="268"/>
      <c r="V7" s="268"/>
      <c r="W7" s="268"/>
      <c r="X7" s="268"/>
      <c r="Y7" s="268"/>
      <c r="Z7" s="268"/>
      <c r="AA7" s="268"/>
      <c r="AB7" s="268"/>
      <c r="AC7" s="325"/>
      <c r="AD7" s="325"/>
      <c r="AE7" s="325"/>
      <c r="AF7" s="325"/>
      <c r="AG7" s="317"/>
      <c r="AH7" s="317"/>
      <c r="AI7" s="317"/>
      <c r="AJ7" s="318"/>
      <c r="AK7" s="317"/>
      <c r="AL7" s="317"/>
      <c r="AM7" s="317"/>
      <c r="AN7" s="318"/>
    </row>
    <row r="8" spans="1:40" ht="23.15" customHeight="1" x14ac:dyDescent="0.25">
      <c r="A8" s="326" t="s">
        <v>194</v>
      </c>
      <c r="B8" s="319"/>
      <c r="C8" s="319"/>
      <c r="D8" s="319"/>
      <c r="E8" s="319"/>
      <c r="F8" s="319"/>
      <c r="G8" s="319"/>
      <c r="H8" s="319"/>
      <c r="I8" s="319"/>
      <c r="J8" s="319"/>
      <c r="K8" s="319"/>
      <c r="L8" s="319"/>
      <c r="M8" s="319"/>
      <c r="N8" s="319"/>
      <c r="O8" s="319"/>
      <c r="P8" s="319"/>
      <c r="Q8" s="319"/>
      <c r="R8" s="319"/>
      <c r="S8" s="319"/>
      <c r="T8" s="319"/>
      <c r="U8" s="319"/>
      <c r="V8" s="319"/>
      <c r="W8" s="319"/>
      <c r="X8" s="319"/>
      <c r="Y8" s="319"/>
      <c r="Z8" s="319"/>
      <c r="AA8" s="319"/>
      <c r="AB8" s="319"/>
      <c r="AC8" s="320"/>
      <c r="AD8" s="320"/>
      <c r="AE8" s="320"/>
      <c r="AF8" s="320"/>
      <c r="AG8" s="329"/>
      <c r="AH8" s="315"/>
      <c r="AI8" s="315"/>
      <c r="AJ8" s="315"/>
      <c r="AK8" s="321" t="str">
        <f t="shared" ref="AK8:AK24" si="0">IF(AC8&gt;0,AC8*AG8," ")</f>
        <v xml:space="preserve"> </v>
      </c>
      <c r="AL8" s="321"/>
      <c r="AM8" s="321"/>
      <c r="AN8" s="321"/>
    </row>
    <row r="9" spans="1:40" ht="23.15" customHeight="1" x14ac:dyDescent="0.25">
      <c r="A9" s="319"/>
      <c r="B9" s="319"/>
      <c r="C9" s="319"/>
      <c r="D9" s="319"/>
      <c r="E9" s="319"/>
      <c r="F9" s="319"/>
      <c r="G9" s="319"/>
      <c r="H9" s="319"/>
      <c r="I9" s="319"/>
      <c r="J9" s="319"/>
      <c r="K9" s="319"/>
      <c r="L9" s="319"/>
      <c r="M9" s="319"/>
      <c r="N9" s="319"/>
      <c r="O9" s="319"/>
      <c r="P9" s="319"/>
      <c r="Q9" s="319"/>
      <c r="R9" s="319"/>
      <c r="S9" s="319"/>
      <c r="T9" s="319"/>
      <c r="U9" s="319"/>
      <c r="V9" s="319"/>
      <c r="W9" s="319"/>
      <c r="X9" s="319"/>
      <c r="Y9" s="319"/>
      <c r="Z9" s="319"/>
      <c r="AA9" s="319"/>
      <c r="AB9" s="319"/>
      <c r="AC9" s="320"/>
      <c r="AD9" s="320"/>
      <c r="AE9" s="320"/>
      <c r="AF9" s="320"/>
      <c r="AG9" s="315"/>
      <c r="AH9" s="315"/>
      <c r="AI9" s="315"/>
      <c r="AJ9" s="315"/>
      <c r="AK9" s="321" t="str">
        <f t="shared" si="0"/>
        <v xml:space="preserve"> </v>
      </c>
      <c r="AL9" s="321"/>
      <c r="AM9" s="321"/>
      <c r="AN9" s="321"/>
    </row>
    <row r="10" spans="1:40" ht="23.15" customHeight="1" x14ac:dyDescent="0.25">
      <c r="A10" s="319"/>
      <c r="B10" s="319"/>
      <c r="C10" s="319"/>
      <c r="D10" s="319"/>
      <c r="E10" s="319"/>
      <c r="F10" s="319"/>
      <c r="G10" s="319"/>
      <c r="H10" s="319"/>
      <c r="I10" s="319"/>
      <c r="J10" s="319"/>
      <c r="K10" s="319"/>
      <c r="L10" s="319"/>
      <c r="M10" s="319"/>
      <c r="N10" s="319"/>
      <c r="O10" s="319"/>
      <c r="P10" s="319"/>
      <c r="Q10" s="319"/>
      <c r="R10" s="319"/>
      <c r="S10" s="319"/>
      <c r="T10" s="319"/>
      <c r="U10" s="319"/>
      <c r="V10" s="319"/>
      <c r="W10" s="319"/>
      <c r="X10" s="319"/>
      <c r="Y10" s="319"/>
      <c r="Z10" s="319"/>
      <c r="AA10" s="319"/>
      <c r="AB10" s="319"/>
      <c r="AC10" s="320"/>
      <c r="AD10" s="320"/>
      <c r="AE10" s="320"/>
      <c r="AF10" s="320"/>
      <c r="AG10" s="315"/>
      <c r="AH10" s="315"/>
      <c r="AI10" s="315"/>
      <c r="AJ10" s="315"/>
      <c r="AK10" s="321" t="str">
        <f t="shared" si="0"/>
        <v xml:space="preserve"> </v>
      </c>
      <c r="AL10" s="321"/>
      <c r="AM10" s="321"/>
      <c r="AN10" s="321"/>
    </row>
    <row r="11" spans="1:40" ht="23.15" customHeight="1" x14ac:dyDescent="0.25">
      <c r="A11" s="319"/>
      <c r="B11" s="319"/>
      <c r="C11" s="319"/>
      <c r="D11" s="319"/>
      <c r="E11" s="319"/>
      <c r="F11" s="319"/>
      <c r="G11" s="319"/>
      <c r="H11" s="319"/>
      <c r="I11" s="319"/>
      <c r="J11" s="319"/>
      <c r="K11" s="319"/>
      <c r="L11" s="319"/>
      <c r="M11" s="319"/>
      <c r="N11" s="319"/>
      <c r="O11" s="319"/>
      <c r="P11" s="319"/>
      <c r="Q11" s="319"/>
      <c r="R11" s="319"/>
      <c r="S11" s="319"/>
      <c r="T11" s="319"/>
      <c r="U11" s="319"/>
      <c r="V11" s="319"/>
      <c r="W11" s="319"/>
      <c r="X11" s="319"/>
      <c r="Y11" s="319"/>
      <c r="Z11" s="319"/>
      <c r="AA11" s="319"/>
      <c r="AB11" s="319"/>
      <c r="AC11" s="320"/>
      <c r="AD11" s="320"/>
      <c r="AE11" s="320"/>
      <c r="AF11" s="320"/>
      <c r="AG11" s="315"/>
      <c r="AH11" s="315"/>
      <c r="AI11" s="315"/>
      <c r="AJ11" s="315"/>
      <c r="AK11" s="321" t="str">
        <f t="shared" si="0"/>
        <v xml:space="preserve"> </v>
      </c>
      <c r="AL11" s="321"/>
      <c r="AM11" s="321"/>
      <c r="AN11" s="321"/>
    </row>
    <row r="12" spans="1:40" ht="23.15" customHeight="1" x14ac:dyDescent="0.25">
      <c r="A12" s="319"/>
      <c r="B12" s="319"/>
      <c r="C12" s="319"/>
      <c r="D12" s="319"/>
      <c r="E12" s="319"/>
      <c r="F12" s="319"/>
      <c r="G12" s="319"/>
      <c r="H12" s="319"/>
      <c r="I12" s="319"/>
      <c r="J12" s="319"/>
      <c r="K12" s="319"/>
      <c r="L12" s="319"/>
      <c r="M12" s="319"/>
      <c r="N12" s="319"/>
      <c r="O12" s="319"/>
      <c r="P12" s="319"/>
      <c r="Q12" s="319"/>
      <c r="R12" s="319"/>
      <c r="S12" s="319"/>
      <c r="T12" s="319"/>
      <c r="U12" s="319"/>
      <c r="V12" s="319"/>
      <c r="W12" s="319"/>
      <c r="X12" s="319"/>
      <c r="Y12" s="319"/>
      <c r="Z12" s="319"/>
      <c r="AA12" s="319"/>
      <c r="AB12" s="319"/>
      <c r="AC12" s="320"/>
      <c r="AD12" s="320"/>
      <c r="AE12" s="320"/>
      <c r="AF12" s="320"/>
      <c r="AG12" s="315"/>
      <c r="AH12" s="315"/>
      <c r="AI12" s="315"/>
      <c r="AJ12" s="315"/>
      <c r="AK12" s="321" t="str">
        <f t="shared" si="0"/>
        <v xml:space="preserve"> </v>
      </c>
      <c r="AL12" s="321"/>
      <c r="AM12" s="321"/>
      <c r="AN12" s="321"/>
    </row>
    <row r="13" spans="1:40" ht="23.15" customHeight="1" x14ac:dyDescent="0.25">
      <c r="A13" s="319"/>
      <c r="B13" s="319"/>
      <c r="C13" s="319"/>
      <c r="D13" s="319"/>
      <c r="E13" s="319"/>
      <c r="F13" s="319"/>
      <c r="G13" s="319"/>
      <c r="H13" s="319"/>
      <c r="I13" s="319"/>
      <c r="J13" s="319"/>
      <c r="K13" s="319"/>
      <c r="L13" s="319"/>
      <c r="M13" s="319"/>
      <c r="N13" s="319"/>
      <c r="O13" s="319"/>
      <c r="P13" s="319"/>
      <c r="Q13" s="319"/>
      <c r="R13" s="319"/>
      <c r="S13" s="319"/>
      <c r="T13" s="319"/>
      <c r="U13" s="319"/>
      <c r="V13" s="319"/>
      <c r="W13" s="319"/>
      <c r="X13" s="319"/>
      <c r="Y13" s="319"/>
      <c r="Z13" s="319"/>
      <c r="AA13" s="319"/>
      <c r="AB13" s="319"/>
      <c r="AC13" s="320"/>
      <c r="AD13" s="320"/>
      <c r="AE13" s="320"/>
      <c r="AF13" s="320"/>
      <c r="AG13" s="315"/>
      <c r="AH13" s="315"/>
      <c r="AI13" s="315"/>
      <c r="AJ13" s="315"/>
      <c r="AK13" s="321" t="str">
        <f t="shared" si="0"/>
        <v xml:space="preserve"> </v>
      </c>
      <c r="AL13" s="321"/>
      <c r="AM13" s="321"/>
      <c r="AN13" s="321"/>
    </row>
    <row r="14" spans="1:40" ht="23.15" customHeight="1" x14ac:dyDescent="0.25">
      <c r="A14" s="319"/>
      <c r="B14" s="319"/>
      <c r="C14" s="319"/>
      <c r="D14" s="319"/>
      <c r="E14" s="319"/>
      <c r="F14" s="319"/>
      <c r="G14" s="319"/>
      <c r="H14" s="319"/>
      <c r="I14" s="319"/>
      <c r="J14" s="319"/>
      <c r="K14" s="319"/>
      <c r="L14" s="319"/>
      <c r="M14" s="319"/>
      <c r="N14" s="319"/>
      <c r="O14" s="319"/>
      <c r="P14" s="319"/>
      <c r="Q14" s="319"/>
      <c r="R14" s="319"/>
      <c r="S14" s="319"/>
      <c r="T14" s="319"/>
      <c r="U14" s="319"/>
      <c r="V14" s="319"/>
      <c r="W14" s="319"/>
      <c r="X14" s="319"/>
      <c r="Y14" s="319"/>
      <c r="Z14" s="319"/>
      <c r="AA14" s="319"/>
      <c r="AB14" s="319"/>
      <c r="AC14" s="320"/>
      <c r="AD14" s="320"/>
      <c r="AE14" s="320"/>
      <c r="AF14" s="320"/>
      <c r="AG14" s="315"/>
      <c r="AH14" s="315"/>
      <c r="AI14" s="315"/>
      <c r="AJ14" s="315"/>
      <c r="AK14" s="321" t="str">
        <f t="shared" si="0"/>
        <v xml:space="preserve"> </v>
      </c>
      <c r="AL14" s="321"/>
      <c r="AM14" s="321"/>
      <c r="AN14" s="321"/>
    </row>
    <row r="15" spans="1:40" ht="23.15" customHeight="1" x14ac:dyDescent="0.25">
      <c r="A15" s="319"/>
      <c r="B15" s="319"/>
      <c r="C15" s="319"/>
      <c r="D15" s="319"/>
      <c r="E15" s="319"/>
      <c r="F15" s="319"/>
      <c r="G15" s="319"/>
      <c r="H15" s="319"/>
      <c r="I15" s="319"/>
      <c r="J15" s="319"/>
      <c r="K15" s="319"/>
      <c r="L15" s="319"/>
      <c r="M15" s="319"/>
      <c r="N15" s="319"/>
      <c r="O15" s="319"/>
      <c r="P15" s="319"/>
      <c r="Q15" s="319"/>
      <c r="R15" s="319"/>
      <c r="S15" s="319"/>
      <c r="T15" s="319"/>
      <c r="U15" s="319"/>
      <c r="V15" s="319"/>
      <c r="W15" s="319"/>
      <c r="X15" s="319"/>
      <c r="Y15" s="319"/>
      <c r="Z15" s="319"/>
      <c r="AA15" s="319"/>
      <c r="AB15" s="319"/>
      <c r="AC15" s="320"/>
      <c r="AD15" s="320"/>
      <c r="AE15" s="320"/>
      <c r="AF15" s="320"/>
      <c r="AG15" s="315"/>
      <c r="AH15" s="315"/>
      <c r="AI15" s="315"/>
      <c r="AJ15" s="315"/>
      <c r="AK15" s="321" t="str">
        <f t="shared" si="0"/>
        <v xml:space="preserve"> </v>
      </c>
      <c r="AL15" s="321"/>
      <c r="AM15" s="321"/>
      <c r="AN15" s="321"/>
    </row>
    <row r="16" spans="1:40" ht="23.15" customHeight="1" x14ac:dyDescent="0.25">
      <c r="A16" s="319"/>
      <c r="B16" s="319"/>
      <c r="C16" s="319"/>
      <c r="D16" s="319"/>
      <c r="E16" s="319"/>
      <c r="F16" s="319"/>
      <c r="G16" s="319"/>
      <c r="H16" s="319"/>
      <c r="I16" s="319"/>
      <c r="J16" s="319"/>
      <c r="K16" s="319"/>
      <c r="L16" s="319"/>
      <c r="M16" s="319"/>
      <c r="N16" s="319"/>
      <c r="O16" s="319"/>
      <c r="P16" s="319"/>
      <c r="Q16" s="319"/>
      <c r="R16" s="319"/>
      <c r="S16" s="319"/>
      <c r="T16" s="319"/>
      <c r="U16" s="319"/>
      <c r="V16" s="319"/>
      <c r="W16" s="319"/>
      <c r="X16" s="319"/>
      <c r="Y16" s="319"/>
      <c r="Z16" s="319"/>
      <c r="AA16" s="319"/>
      <c r="AB16" s="319"/>
      <c r="AC16" s="320"/>
      <c r="AD16" s="320"/>
      <c r="AE16" s="320"/>
      <c r="AF16" s="320"/>
      <c r="AG16" s="315"/>
      <c r="AH16" s="315"/>
      <c r="AI16" s="315"/>
      <c r="AJ16" s="315"/>
      <c r="AK16" s="321" t="str">
        <f t="shared" si="0"/>
        <v xml:space="preserve"> </v>
      </c>
      <c r="AL16" s="321"/>
      <c r="AM16" s="321"/>
      <c r="AN16" s="321"/>
    </row>
    <row r="17" spans="1:40" ht="23.15" customHeight="1" x14ac:dyDescent="0.25">
      <c r="A17" s="319"/>
      <c r="B17" s="319"/>
      <c r="C17" s="319"/>
      <c r="D17" s="319"/>
      <c r="E17" s="319"/>
      <c r="F17" s="319"/>
      <c r="G17" s="319"/>
      <c r="H17" s="319"/>
      <c r="I17" s="319"/>
      <c r="J17" s="319"/>
      <c r="K17" s="319"/>
      <c r="L17" s="319"/>
      <c r="M17" s="319"/>
      <c r="N17" s="319"/>
      <c r="O17" s="319"/>
      <c r="P17" s="319"/>
      <c r="Q17" s="319"/>
      <c r="R17" s="319"/>
      <c r="S17" s="319"/>
      <c r="T17" s="319"/>
      <c r="U17" s="319"/>
      <c r="V17" s="319"/>
      <c r="W17" s="319"/>
      <c r="X17" s="319"/>
      <c r="Y17" s="319"/>
      <c r="Z17" s="319"/>
      <c r="AA17" s="319"/>
      <c r="AB17" s="319"/>
      <c r="AC17" s="320"/>
      <c r="AD17" s="320"/>
      <c r="AE17" s="320"/>
      <c r="AF17" s="320"/>
      <c r="AG17" s="315"/>
      <c r="AH17" s="315"/>
      <c r="AI17" s="315"/>
      <c r="AJ17" s="315"/>
      <c r="AK17" s="321" t="str">
        <f t="shared" si="0"/>
        <v xml:space="preserve"> </v>
      </c>
      <c r="AL17" s="321"/>
      <c r="AM17" s="321"/>
      <c r="AN17" s="321"/>
    </row>
    <row r="18" spans="1:40" ht="23.15" customHeight="1" x14ac:dyDescent="0.25">
      <c r="A18" s="319"/>
      <c r="B18" s="319"/>
      <c r="C18" s="319"/>
      <c r="D18" s="319"/>
      <c r="E18" s="319"/>
      <c r="F18" s="319"/>
      <c r="G18" s="319"/>
      <c r="H18" s="319"/>
      <c r="I18" s="319"/>
      <c r="J18" s="319"/>
      <c r="K18" s="319"/>
      <c r="L18" s="319"/>
      <c r="M18" s="319"/>
      <c r="N18" s="319"/>
      <c r="O18" s="319"/>
      <c r="P18" s="319"/>
      <c r="Q18" s="319"/>
      <c r="R18" s="319"/>
      <c r="S18" s="319"/>
      <c r="T18" s="319"/>
      <c r="U18" s="319"/>
      <c r="V18" s="319"/>
      <c r="W18" s="319"/>
      <c r="X18" s="319"/>
      <c r="Y18" s="319"/>
      <c r="Z18" s="319"/>
      <c r="AA18" s="319"/>
      <c r="AB18" s="319"/>
      <c r="AC18" s="320"/>
      <c r="AD18" s="320"/>
      <c r="AE18" s="320"/>
      <c r="AF18" s="320"/>
      <c r="AG18" s="315"/>
      <c r="AH18" s="315"/>
      <c r="AI18" s="315"/>
      <c r="AJ18" s="315"/>
      <c r="AK18" s="321" t="str">
        <f t="shared" si="0"/>
        <v xml:space="preserve"> </v>
      </c>
      <c r="AL18" s="321"/>
      <c r="AM18" s="321"/>
      <c r="AN18" s="321"/>
    </row>
    <row r="19" spans="1:40" ht="23.15" customHeight="1" x14ac:dyDescent="0.25">
      <c r="A19" s="319"/>
      <c r="B19" s="319"/>
      <c r="C19" s="319"/>
      <c r="D19" s="319"/>
      <c r="E19" s="319"/>
      <c r="F19" s="319"/>
      <c r="G19" s="319"/>
      <c r="H19" s="319"/>
      <c r="I19" s="319"/>
      <c r="J19" s="319"/>
      <c r="K19" s="319"/>
      <c r="L19" s="319"/>
      <c r="M19" s="319"/>
      <c r="N19" s="319"/>
      <c r="O19" s="319"/>
      <c r="P19" s="319"/>
      <c r="Q19" s="319"/>
      <c r="R19" s="319"/>
      <c r="S19" s="319"/>
      <c r="T19" s="319"/>
      <c r="U19" s="319"/>
      <c r="V19" s="319"/>
      <c r="W19" s="319"/>
      <c r="X19" s="319"/>
      <c r="Y19" s="319"/>
      <c r="Z19" s="319"/>
      <c r="AA19" s="319"/>
      <c r="AB19" s="319"/>
      <c r="AC19" s="320"/>
      <c r="AD19" s="320"/>
      <c r="AE19" s="320"/>
      <c r="AF19" s="320"/>
      <c r="AG19" s="315"/>
      <c r="AH19" s="315"/>
      <c r="AI19" s="315"/>
      <c r="AJ19" s="315"/>
      <c r="AK19" s="321" t="str">
        <f t="shared" si="0"/>
        <v xml:space="preserve"> </v>
      </c>
      <c r="AL19" s="321"/>
      <c r="AM19" s="321"/>
      <c r="AN19" s="321"/>
    </row>
    <row r="20" spans="1:40" ht="23.15" customHeight="1" x14ac:dyDescent="0.25">
      <c r="A20" s="319"/>
      <c r="B20" s="319"/>
      <c r="C20" s="319"/>
      <c r="D20" s="319"/>
      <c r="E20" s="319"/>
      <c r="F20" s="319"/>
      <c r="G20" s="319"/>
      <c r="H20" s="319"/>
      <c r="I20" s="319"/>
      <c r="J20" s="319"/>
      <c r="K20" s="319"/>
      <c r="L20" s="319"/>
      <c r="M20" s="319"/>
      <c r="N20" s="319"/>
      <c r="O20" s="319"/>
      <c r="P20" s="319"/>
      <c r="Q20" s="319"/>
      <c r="R20" s="319"/>
      <c r="S20" s="319"/>
      <c r="T20" s="319"/>
      <c r="U20" s="319"/>
      <c r="V20" s="319"/>
      <c r="W20" s="319"/>
      <c r="X20" s="319"/>
      <c r="Y20" s="319"/>
      <c r="Z20" s="319"/>
      <c r="AA20" s="319"/>
      <c r="AB20" s="319"/>
      <c r="AC20" s="320"/>
      <c r="AD20" s="320"/>
      <c r="AE20" s="320"/>
      <c r="AF20" s="320"/>
      <c r="AG20" s="315"/>
      <c r="AH20" s="315"/>
      <c r="AI20" s="315"/>
      <c r="AJ20" s="315"/>
      <c r="AK20" s="321" t="str">
        <f t="shared" si="0"/>
        <v xml:space="preserve"> </v>
      </c>
      <c r="AL20" s="321"/>
      <c r="AM20" s="321"/>
      <c r="AN20" s="321"/>
    </row>
    <row r="21" spans="1:40" ht="23.15" customHeight="1" x14ac:dyDescent="0.25">
      <c r="A21" s="319"/>
      <c r="B21" s="319"/>
      <c r="C21" s="319"/>
      <c r="D21" s="319"/>
      <c r="E21" s="319"/>
      <c r="F21" s="319"/>
      <c r="G21" s="319"/>
      <c r="H21" s="319"/>
      <c r="I21" s="319"/>
      <c r="J21" s="319"/>
      <c r="K21" s="319"/>
      <c r="L21" s="319"/>
      <c r="M21" s="319"/>
      <c r="N21" s="319"/>
      <c r="O21" s="319"/>
      <c r="P21" s="319"/>
      <c r="Q21" s="319"/>
      <c r="R21" s="319"/>
      <c r="S21" s="319"/>
      <c r="T21" s="319"/>
      <c r="U21" s="319"/>
      <c r="V21" s="319"/>
      <c r="W21" s="319"/>
      <c r="X21" s="319"/>
      <c r="Y21" s="319"/>
      <c r="Z21" s="319"/>
      <c r="AA21" s="319"/>
      <c r="AB21" s="319"/>
      <c r="AC21" s="320"/>
      <c r="AD21" s="320"/>
      <c r="AE21" s="320"/>
      <c r="AF21" s="320"/>
      <c r="AG21" s="315"/>
      <c r="AH21" s="315"/>
      <c r="AI21" s="315"/>
      <c r="AJ21" s="315"/>
      <c r="AK21" s="321" t="str">
        <f t="shared" si="0"/>
        <v xml:space="preserve"> </v>
      </c>
      <c r="AL21" s="321"/>
      <c r="AM21" s="321"/>
      <c r="AN21" s="321"/>
    </row>
    <row r="22" spans="1:40" ht="23.15" customHeight="1" x14ac:dyDescent="0.25">
      <c r="A22" s="319"/>
      <c r="B22" s="319"/>
      <c r="C22" s="319"/>
      <c r="D22" s="319"/>
      <c r="E22" s="319"/>
      <c r="F22" s="319"/>
      <c r="G22" s="319"/>
      <c r="H22" s="319"/>
      <c r="I22" s="319"/>
      <c r="J22" s="319"/>
      <c r="K22" s="319"/>
      <c r="L22" s="319"/>
      <c r="M22" s="319"/>
      <c r="N22" s="319"/>
      <c r="O22" s="319"/>
      <c r="P22" s="319"/>
      <c r="Q22" s="319"/>
      <c r="R22" s="319"/>
      <c r="S22" s="319"/>
      <c r="T22" s="319"/>
      <c r="U22" s="319"/>
      <c r="V22" s="319"/>
      <c r="W22" s="319"/>
      <c r="X22" s="319"/>
      <c r="Y22" s="319"/>
      <c r="Z22" s="319"/>
      <c r="AA22" s="319"/>
      <c r="AB22" s="319"/>
      <c r="AC22" s="320"/>
      <c r="AD22" s="320"/>
      <c r="AE22" s="320"/>
      <c r="AF22" s="320"/>
      <c r="AG22" s="315"/>
      <c r="AH22" s="315"/>
      <c r="AI22" s="315"/>
      <c r="AJ22" s="315"/>
      <c r="AK22" s="321" t="str">
        <f t="shared" si="0"/>
        <v xml:space="preserve"> </v>
      </c>
      <c r="AL22" s="321"/>
      <c r="AM22" s="321"/>
      <c r="AN22" s="321"/>
    </row>
    <row r="23" spans="1:40" ht="23.15" customHeight="1" x14ac:dyDescent="0.25">
      <c r="A23" s="319"/>
      <c r="B23" s="319"/>
      <c r="C23" s="319"/>
      <c r="D23" s="319"/>
      <c r="E23" s="319"/>
      <c r="F23" s="319"/>
      <c r="G23" s="319"/>
      <c r="H23" s="319"/>
      <c r="I23" s="319"/>
      <c r="J23" s="319"/>
      <c r="K23" s="319"/>
      <c r="L23" s="319"/>
      <c r="M23" s="319"/>
      <c r="N23" s="319"/>
      <c r="O23" s="319"/>
      <c r="P23" s="319"/>
      <c r="Q23" s="319"/>
      <c r="R23" s="319"/>
      <c r="S23" s="319"/>
      <c r="T23" s="319"/>
      <c r="U23" s="319"/>
      <c r="V23" s="319"/>
      <c r="W23" s="319"/>
      <c r="X23" s="319"/>
      <c r="Y23" s="319"/>
      <c r="Z23" s="319"/>
      <c r="AA23" s="319"/>
      <c r="AB23" s="319"/>
      <c r="AC23" s="320"/>
      <c r="AD23" s="320"/>
      <c r="AE23" s="320"/>
      <c r="AF23" s="320"/>
      <c r="AG23" s="315"/>
      <c r="AH23" s="315"/>
      <c r="AI23" s="315"/>
      <c r="AJ23" s="315"/>
      <c r="AK23" s="321" t="str">
        <f t="shared" si="0"/>
        <v xml:space="preserve"> </v>
      </c>
      <c r="AL23" s="321"/>
      <c r="AM23" s="321"/>
      <c r="AN23" s="321"/>
    </row>
    <row r="24" spans="1:40" ht="23.15" customHeight="1" x14ac:dyDescent="0.25">
      <c r="A24" s="319"/>
      <c r="B24" s="319"/>
      <c r="C24" s="319"/>
      <c r="D24" s="319"/>
      <c r="E24" s="319"/>
      <c r="F24" s="319"/>
      <c r="G24" s="319"/>
      <c r="H24" s="319"/>
      <c r="I24" s="319"/>
      <c r="J24" s="319"/>
      <c r="K24" s="319"/>
      <c r="L24" s="319"/>
      <c r="M24" s="319"/>
      <c r="N24" s="319"/>
      <c r="O24" s="319"/>
      <c r="P24" s="319"/>
      <c r="Q24" s="319"/>
      <c r="R24" s="319"/>
      <c r="S24" s="319"/>
      <c r="T24" s="319"/>
      <c r="U24" s="319"/>
      <c r="V24" s="319"/>
      <c r="W24" s="319"/>
      <c r="X24" s="319"/>
      <c r="Y24" s="319"/>
      <c r="Z24" s="319"/>
      <c r="AA24" s="319"/>
      <c r="AB24" s="319"/>
      <c r="AC24" s="320"/>
      <c r="AD24" s="320"/>
      <c r="AE24" s="320"/>
      <c r="AF24" s="320"/>
      <c r="AG24" s="315"/>
      <c r="AH24" s="315"/>
      <c r="AI24" s="315"/>
      <c r="AJ24" s="315"/>
      <c r="AK24" s="321" t="str">
        <f t="shared" si="0"/>
        <v xml:space="preserve"> </v>
      </c>
      <c r="AL24" s="321"/>
      <c r="AM24" s="321"/>
      <c r="AN24" s="321"/>
    </row>
    <row r="25" spans="1:40" ht="23.15" customHeight="1" x14ac:dyDescent="0.25">
      <c r="AG25" s="322" t="s">
        <v>200</v>
      </c>
      <c r="AH25" s="322"/>
      <c r="AI25" s="322"/>
      <c r="AJ25" s="322"/>
      <c r="AK25" s="323" t="str">
        <f>IF(AC8&gt;0,SUM(AK8:AN24)," ")</f>
        <v xml:space="preserve"> </v>
      </c>
      <c r="AL25" s="323"/>
      <c r="AM25" s="323"/>
      <c r="AN25" s="323"/>
    </row>
    <row r="26" spans="1:40" ht="23.15" customHeight="1" x14ac:dyDescent="0.25">
      <c r="AF26" s="328" t="s">
        <v>259</v>
      </c>
      <c r="AG26" s="328"/>
      <c r="AH26" s="328"/>
      <c r="AI26" s="328"/>
      <c r="AJ26" s="328"/>
      <c r="AK26" s="323" t="str">
        <f>IF(SUM(AK8:AN24)&gt;0,IF(AK25&lt;=10000,AK25*0.08,800+(0.05*(AK25-10000)))," ")</f>
        <v xml:space="preserve"> </v>
      </c>
      <c r="AL26" s="323"/>
      <c r="AM26" s="323"/>
      <c r="AN26" s="323"/>
    </row>
    <row r="27" spans="1:40" ht="23.15" customHeight="1" x14ac:dyDescent="0.25">
      <c r="AF27" s="328" t="s">
        <v>258</v>
      </c>
      <c r="AG27" s="328"/>
      <c r="AH27" s="328"/>
      <c r="AI27" s="328"/>
      <c r="AJ27" s="328"/>
      <c r="AK27" s="323" t="str">
        <f>IF(AC8&gt;0,AK25+AK26," ")</f>
        <v xml:space="preserve"> </v>
      </c>
      <c r="AL27" s="323"/>
      <c r="AM27" s="323"/>
      <c r="AN27" s="323"/>
    </row>
  </sheetData>
  <sheetProtection password="D4F4" sheet="1" objects="1" scenarios="1" selectLockedCells="1"/>
  <mergeCells count="93">
    <mergeCell ref="A4:D4"/>
    <mergeCell ref="AG6:AJ7"/>
    <mergeCell ref="AB4:AE4"/>
    <mergeCell ref="O4:W4"/>
    <mergeCell ref="AG4:AN4"/>
    <mergeCell ref="A6:AB7"/>
    <mergeCell ref="AC6:AF7"/>
    <mergeCell ref="E4:H4"/>
    <mergeCell ref="I4:N4"/>
    <mergeCell ref="AK6:AN7"/>
    <mergeCell ref="I1:AF1"/>
    <mergeCell ref="AG1:AI1"/>
    <mergeCell ref="AJ1:AN1"/>
    <mergeCell ref="A2:D2"/>
    <mergeCell ref="E2:H2"/>
    <mergeCell ref="M2:P2"/>
    <mergeCell ref="Q2:U2"/>
    <mergeCell ref="X2:AA2"/>
    <mergeCell ref="AB2:AI2"/>
    <mergeCell ref="A11:AB11"/>
    <mergeCell ref="AC11:AF11"/>
    <mergeCell ref="AG11:AJ11"/>
    <mergeCell ref="AK11:AN11"/>
    <mergeCell ref="AK8:AN8"/>
    <mergeCell ref="AK10:AN10"/>
    <mergeCell ref="A8:AB8"/>
    <mergeCell ref="A9:AB9"/>
    <mergeCell ref="AC9:AF9"/>
    <mergeCell ref="AG9:AJ9"/>
    <mergeCell ref="AK9:AN9"/>
    <mergeCell ref="AC8:AF8"/>
    <mergeCell ref="AG8:AJ8"/>
    <mergeCell ref="A10:AB10"/>
    <mergeCell ref="AC10:AF10"/>
    <mergeCell ref="AG10:AJ10"/>
    <mergeCell ref="A12:AB12"/>
    <mergeCell ref="AC12:AF12"/>
    <mergeCell ref="AG12:AJ12"/>
    <mergeCell ref="AK12:AN12"/>
    <mergeCell ref="A13:AB13"/>
    <mergeCell ref="AC13:AF13"/>
    <mergeCell ref="AG13:AJ13"/>
    <mergeCell ref="AK13:AN13"/>
    <mergeCell ref="A14:AB14"/>
    <mergeCell ref="AC14:AF14"/>
    <mergeCell ref="AG14:AJ14"/>
    <mergeCell ref="AK14:AN14"/>
    <mergeCell ref="A15:AB15"/>
    <mergeCell ref="AC15:AF15"/>
    <mergeCell ref="AG15:AJ15"/>
    <mergeCell ref="AK15:AN15"/>
    <mergeCell ref="A16:AB16"/>
    <mergeCell ref="AC16:AF16"/>
    <mergeCell ref="AG16:AJ16"/>
    <mergeCell ref="AK16:AN16"/>
    <mergeCell ref="A17:AB17"/>
    <mergeCell ref="AC17:AF17"/>
    <mergeCell ref="AG17:AJ17"/>
    <mergeCell ref="AK17:AN17"/>
    <mergeCell ref="AK18:AN18"/>
    <mergeCell ref="AC21:AF21"/>
    <mergeCell ref="A19:AB19"/>
    <mergeCell ref="AC19:AF19"/>
    <mergeCell ref="AG19:AJ19"/>
    <mergeCell ref="A20:AB20"/>
    <mergeCell ref="AC20:AF20"/>
    <mergeCell ref="AG20:AJ20"/>
    <mergeCell ref="AK20:AN20"/>
    <mergeCell ref="AK19:AN19"/>
    <mergeCell ref="A21:AB21"/>
    <mergeCell ref="AG21:AJ21"/>
    <mergeCell ref="AK21:AN21"/>
    <mergeCell ref="A18:AB18"/>
    <mergeCell ref="AC18:AF18"/>
    <mergeCell ref="AG18:AJ18"/>
    <mergeCell ref="A24:AB24"/>
    <mergeCell ref="AK23:AN23"/>
    <mergeCell ref="AC24:AF24"/>
    <mergeCell ref="AG24:AJ24"/>
    <mergeCell ref="AK24:AN24"/>
    <mergeCell ref="A22:AB22"/>
    <mergeCell ref="AC22:AF22"/>
    <mergeCell ref="AG22:AJ22"/>
    <mergeCell ref="AK22:AN22"/>
    <mergeCell ref="A23:AB23"/>
    <mergeCell ref="AC23:AF23"/>
    <mergeCell ref="AG23:AJ23"/>
    <mergeCell ref="AK26:AN26"/>
    <mergeCell ref="AK27:AN27"/>
    <mergeCell ref="AF26:AJ26"/>
    <mergeCell ref="AF27:AJ27"/>
    <mergeCell ref="AG25:AJ25"/>
    <mergeCell ref="AK25:AN25"/>
  </mergeCells>
  <printOptions horizontalCentered="1"/>
  <pageMargins left="0" right="0" top="0" bottom="0" header="0.5" footer="0.5"/>
  <pageSetup firstPageNumber="0" orientation="landscape" useFirstPageNumber="1" r:id="rId1"/>
  <headerFooter alignWithMargins="0"/>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indexed="47"/>
  </sheetPr>
  <dimension ref="A1:AQ28"/>
  <sheetViews>
    <sheetView workbookViewId="0">
      <selection activeCell="A8" sqref="A8:I8"/>
    </sheetView>
  </sheetViews>
  <sheetFormatPr defaultColWidth="3.1796875" defaultRowHeight="20.149999999999999" customHeight="1" x14ac:dyDescent="0.25"/>
  <cols>
    <col min="1" max="12" width="3.1796875" style="1"/>
    <col min="13" max="13" width="4.81640625" style="1" bestFit="1" customWidth="1"/>
    <col min="14" max="31" width="3.1796875" style="1"/>
    <col min="32" max="32" width="3.36328125" style="1" bestFit="1" customWidth="1"/>
    <col min="33" max="16384" width="3.1796875" style="1"/>
  </cols>
  <sheetData>
    <row r="1" spans="1:43" ht="23.15" customHeight="1" x14ac:dyDescent="0.65">
      <c r="A1" s="18"/>
      <c r="B1" s="18"/>
      <c r="C1" s="18"/>
      <c r="D1" s="18"/>
      <c r="E1" s="18"/>
      <c r="F1" s="19"/>
      <c r="G1" s="180" t="s">
        <v>204</v>
      </c>
      <c r="H1" s="180"/>
      <c r="I1" s="180"/>
      <c r="J1" s="180"/>
      <c r="K1" s="180"/>
      <c r="L1" s="180"/>
      <c r="M1" s="180"/>
      <c r="N1" s="180"/>
      <c r="O1" s="180"/>
      <c r="P1" s="180"/>
      <c r="Q1" s="180"/>
      <c r="R1" s="180"/>
      <c r="S1" s="180"/>
      <c r="T1" s="180"/>
      <c r="U1" s="180"/>
      <c r="V1" s="180"/>
      <c r="W1" s="180"/>
      <c r="X1" s="180"/>
      <c r="Y1" s="180"/>
      <c r="Z1" s="180"/>
      <c r="AA1" s="180"/>
      <c r="AB1" s="180"/>
      <c r="AC1" s="180"/>
      <c r="AD1" s="180"/>
      <c r="AE1" s="180"/>
      <c r="AF1" s="180"/>
      <c r="AG1" s="246" t="s">
        <v>13</v>
      </c>
      <c r="AH1" s="246"/>
      <c r="AI1" s="246"/>
      <c r="AJ1" s="244" t="str">
        <f>COVER!B15</f>
        <v xml:space="preserve"> </v>
      </c>
      <c r="AK1" s="244"/>
      <c r="AL1" s="244"/>
      <c r="AM1" s="244"/>
      <c r="AN1" s="244"/>
    </row>
    <row r="2" spans="1:43" s="15" customFormat="1" ht="20.149999999999999" customHeight="1" x14ac:dyDescent="0.25">
      <c r="A2" s="144" t="s">
        <v>4</v>
      </c>
      <c r="B2" s="144"/>
      <c r="C2" s="144"/>
      <c r="D2" s="144"/>
      <c r="E2" s="155" t="str">
        <f>COVER!B9</f>
        <v xml:space="preserve"> </v>
      </c>
      <c r="F2" s="155"/>
      <c r="G2" s="155"/>
      <c r="H2" s="155"/>
      <c r="I2" s="14"/>
      <c r="J2" s="14"/>
      <c r="K2" s="14"/>
      <c r="L2" s="14"/>
      <c r="M2" s="144" t="s">
        <v>6</v>
      </c>
      <c r="N2" s="144"/>
      <c r="O2" s="144"/>
      <c r="P2" s="144"/>
      <c r="Q2" s="154" t="str">
        <f>COVER!B7</f>
        <v xml:space="preserve"> </v>
      </c>
      <c r="R2" s="154"/>
      <c r="S2" s="154"/>
      <c r="T2" s="154"/>
      <c r="U2" s="154"/>
      <c r="V2" s="14"/>
      <c r="W2" s="14"/>
      <c r="X2" s="144" t="s">
        <v>5</v>
      </c>
      <c r="Y2" s="144"/>
      <c r="Z2" s="144"/>
      <c r="AA2" s="144"/>
      <c r="AB2" s="154" t="str">
        <f>COVER!B3</f>
        <v xml:space="preserve"> </v>
      </c>
      <c r="AC2" s="154"/>
      <c r="AD2" s="154"/>
      <c r="AE2" s="154"/>
      <c r="AF2" s="154"/>
      <c r="AG2" s="154"/>
      <c r="AH2" s="154"/>
      <c r="AI2" s="154"/>
      <c r="AJ2" s="154"/>
    </row>
    <row r="3" spans="1:43" s="15" customFormat="1" ht="5.25" customHeight="1" x14ac:dyDescent="0.2">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row>
    <row r="4" spans="1:43" s="15" customFormat="1" ht="20.149999999999999" customHeight="1" x14ac:dyDescent="0.25">
      <c r="A4" s="144" t="s">
        <v>182</v>
      </c>
      <c r="B4" s="144"/>
      <c r="C4" s="144"/>
      <c r="D4" s="144"/>
      <c r="E4" s="154" t="str">
        <f>COVER!B11</f>
        <v xml:space="preserve"> </v>
      </c>
      <c r="F4" s="154"/>
      <c r="G4" s="154"/>
      <c r="H4" s="154"/>
      <c r="I4" s="144" t="s">
        <v>183</v>
      </c>
      <c r="J4" s="144"/>
      <c r="K4" s="144"/>
      <c r="L4" s="144"/>
      <c r="M4" s="144"/>
      <c r="N4" s="144"/>
      <c r="O4" s="154" t="str">
        <f>COVER!B13</f>
        <v xml:space="preserve"> </v>
      </c>
      <c r="P4" s="154"/>
      <c r="Q4" s="154"/>
      <c r="R4" s="154"/>
      <c r="S4" s="154"/>
      <c r="T4" s="154"/>
      <c r="U4" s="154"/>
      <c r="V4" s="154"/>
      <c r="W4" s="154"/>
      <c r="X4" s="14"/>
      <c r="Y4" s="14"/>
      <c r="Z4" s="14"/>
      <c r="AA4" s="14"/>
      <c r="AB4" s="144" t="s">
        <v>184</v>
      </c>
      <c r="AC4" s="144"/>
      <c r="AD4" s="144"/>
      <c r="AE4" s="144"/>
      <c r="AG4" s="154" t="str">
        <f>COVER!B5</f>
        <v xml:space="preserve"> </v>
      </c>
      <c r="AH4" s="154"/>
      <c r="AI4" s="154"/>
      <c r="AJ4" s="154"/>
      <c r="AK4" s="154"/>
      <c r="AL4" s="154"/>
      <c r="AM4" s="154"/>
      <c r="AN4" s="154"/>
    </row>
    <row r="5" spans="1:43" ht="20.149999999999999" customHeight="1" x14ac:dyDescent="0.2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row>
    <row r="6" spans="1:43" ht="20.149999999999999" customHeight="1" x14ac:dyDescent="0.25">
      <c r="A6" s="265" t="s">
        <v>94</v>
      </c>
      <c r="B6" s="266"/>
      <c r="C6" s="266"/>
      <c r="D6" s="266"/>
      <c r="E6" s="266"/>
      <c r="F6" s="266"/>
      <c r="G6" s="266"/>
      <c r="H6" s="266"/>
      <c r="I6" s="266"/>
      <c r="J6" s="260" t="s">
        <v>205</v>
      </c>
      <c r="K6" s="261"/>
      <c r="L6" s="261"/>
      <c r="M6" s="263" t="str">
        <f>COVER!B15</f>
        <v xml:space="preserve"> </v>
      </c>
      <c r="N6" s="263"/>
      <c r="O6" s="263"/>
      <c r="P6" s="263"/>
      <c r="Q6" s="263"/>
      <c r="R6" s="263"/>
      <c r="S6" s="263"/>
      <c r="T6" s="263"/>
      <c r="U6" s="263"/>
      <c r="V6" s="263"/>
      <c r="W6" s="263"/>
      <c r="X6" s="263"/>
      <c r="Y6" s="263"/>
      <c r="Z6" s="263"/>
      <c r="AA6" s="263"/>
      <c r="AB6" s="263"/>
      <c r="AC6" s="263"/>
      <c r="AD6" s="263"/>
      <c r="AE6" s="263"/>
      <c r="AF6" s="263"/>
      <c r="AG6" s="263"/>
      <c r="AH6" s="263"/>
      <c r="AI6" s="263"/>
      <c r="AJ6" s="263"/>
      <c r="AK6" s="263"/>
      <c r="AL6" s="263"/>
      <c r="AM6" s="263"/>
      <c r="AN6" s="263"/>
      <c r="AO6" s="263"/>
      <c r="AP6" s="263"/>
      <c r="AQ6" s="264"/>
    </row>
    <row r="7" spans="1:43" ht="30.75" customHeight="1" thickBot="1" x14ac:dyDescent="0.3">
      <c r="A7" s="267"/>
      <c r="B7" s="268"/>
      <c r="C7" s="268"/>
      <c r="D7" s="268"/>
      <c r="E7" s="268"/>
      <c r="F7" s="268"/>
      <c r="G7" s="268"/>
      <c r="H7" s="268"/>
      <c r="I7" s="268"/>
      <c r="J7" s="301"/>
      <c r="K7" s="301"/>
      <c r="L7" s="301"/>
      <c r="M7" s="21">
        <v>1</v>
      </c>
      <c r="N7" s="21">
        <f t="shared" ref="N7:AQ7" si="0">M7+1</f>
        <v>2</v>
      </c>
      <c r="O7" s="21">
        <f t="shared" si="0"/>
        <v>3</v>
      </c>
      <c r="P7" s="21">
        <f t="shared" si="0"/>
        <v>4</v>
      </c>
      <c r="Q7" s="21">
        <f t="shared" si="0"/>
        <v>5</v>
      </c>
      <c r="R7" s="21">
        <f t="shared" si="0"/>
        <v>6</v>
      </c>
      <c r="S7" s="21">
        <f t="shared" si="0"/>
        <v>7</v>
      </c>
      <c r="T7" s="21">
        <f t="shared" si="0"/>
        <v>8</v>
      </c>
      <c r="U7" s="21">
        <f t="shared" si="0"/>
        <v>9</v>
      </c>
      <c r="V7" s="21">
        <f t="shared" si="0"/>
        <v>10</v>
      </c>
      <c r="W7" s="21">
        <f t="shared" si="0"/>
        <v>11</v>
      </c>
      <c r="X7" s="21">
        <f t="shared" si="0"/>
        <v>12</v>
      </c>
      <c r="Y7" s="21">
        <f t="shared" si="0"/>
        <v>13</v>
      </c>
      <c r="Z7" s="21">
        <f t="shared" si="0"/>
        <v>14</v>
      </c>
      <c r="AA7" s="21">
        <f t="shared" si="0"/>
        <v>15</v>
      </c>
      <c r="AB7" s="21">
        <f t="shared" si="0"/>
        <v>16</v>
      </c>
      <c r="AC7" s="21">
        <f t="shared" si="0"/>
        <v>17</v>
      </c>
      <c r="AD7" s="21">
        <f t="shared" si="0"/>
        <v>18</v>
      </c>
      <c r="AE7" s="21">
        <f t="shared" si="0"/>
        <v>19</v>
      </c>
      <c r="AF7" s="21">
        <f t="shared" si="0"/>
        <v>20</v>
      </c>
      <c r="AG7" s="21">
        <f t="shared" si="0"/>
        <v>21</v>
      </c>
      <c r="AH7" s="21">
        <f t="shared" si="0"/>
        <v>22</v>
      </c>
      <c r="AI7" s="21">
        <f t="shared" si="0"/>
        <v>23</v>
      </c>
      <c r="AJ7" s="21">
        <f t="shared" si="0"/>
        <v>24</v>
      </c>
      <c r="AK7" s="21">
        <f t="shared" si="0"/>
        <v>25</v>
      </c>
      <c r="AL7" s="21">
        <f t="shared" si="0"/>
        <v>26</v>
      </c>
      <c r="AM7" s="21">
        <f t="shared" si="0"/>
        <v>27</v>
      </c>
      <c r="AN7" s="21">
        <f t="shared" si="0"/>
        <v>28</v>
      </c>
      <c r="AO7" s="21">
        <f t="shared" si="0"/>
        <v>29</v>
      </c>
      <c r="AP7" s="21">
        <f t="shared" si="0"/>
        <v>30</v>
      </c>
      <c r="AQ7" s="34">
        <f t="shared" si="0"/>
        <v>31</v>
      </c>
    </row>
    <row r="8" spans="1:43" ht="20.149999999999999" customHeight="1" thickTop="1" x14ac:dyDescent="0.25">
      <c r="A8" s="151"/>
      <c r="B8" s="152"/>
      <c r="C8" s="152"/>
      <c r="D8" s="152"/>
      <c r="E8" s="152"/>
      <c r="F8" s="152"/>
      <c r="G8" s="152"/>
      <c r="H8" s="152"/>
      <c r="I8" s="330"/>
      <c r="J8" s="299">
        <f t="shared" ref="J8:J28" si="1">SUM(M8:AQ8)</f>
        <v>0</v>
      </c>
      <c r="K8" s="299"/>
      <c r="L8" s="299"/>
      <c r="M8" s="16"/>
      <c r="N8" s="16"/>
      <c r="O8" s="16"/>
      <c r="P8" s="16"/>
      <c r="Q8" s="16"/>
      <c r="R8" s="16"/>
      <c r="S8" s="16"/>
      <c r="T8" s="16"/>
      <c r="U8" s="16"/>
      <c r="V8" s="16"/>
      <c r="W8" s="16"/>
      <c r="X8" s="16"/>
      <c r="Y8" s="16"/>
      <c r="Z8" s="16"/>
      <c r="AA8" s="16"/>
      <c r="AB8" s="16"/>
      <c r="AC8" s="16"/>
      <c r="AD8" s="16"/>
      <c r="AE8" s="16"/>
      <c r="AF8" s="16" t="s">
        <v>194</v>
      </c>
      <c r="AG8" s="16"/>
      <c r="AH8" s="16"/>
      <c r="AI8" s="16"/>
      <c r="AJ8" s="16"/>
      <c r="AK8" s="16"/>
      <c r="AL8" s="16"/>
      <c r="AM8" s="16"/>
      <c r="AN8" s="16"/>
      <c r="AO8" s="16"/>
      <c r="AP8" s="16"/>
      <c r="AQ8" s="16"/>
    </row>
    <row r="9" spans="1:43" ht="20.149999999999999" customHeight="1" x14ac:dyDescent="0.25">
      <c r="A9" s="151" t="s">
        <v>194</v>
      </c>
      <c r="B9" s="152"/>
      <c r="C9" s="152"/>
      <c r="D9" s="152"/>
      <c r="E9" s="152"/>
      <c r="F9" s="152"/>
      <c r="G9" s="152"/>
      <c r="H9" s="152"/>
      <c r="I9" s="330"/>
      <c r="J9" s="299">
        <f t="shared" si="1"/>
        <v>0</v>
      </c>
      <c r="K9" s="299"/>
      <c r="L9" s="299"/>
      <c r="M9" s="16"/>
      <c r="N9" s="16" t="s">
        <v>194</v>
      </c>
      <c r="O9" s="16" t="s">
        <v>194</v>
      </c>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row>
    <row r="10" spans="1:43" ht="20.149999999999999" customHeight="1" x14ac:dyDescent="0.25">
      <c r="A10" s="255"/>
      <c r="B10" s="255"/>
      <c r="C10" s="255"/>
      <c r="D10" s="255"/>
      <c r="E10" s="255"/>
      <c r="F10" s="255"/>
      <c r="G10" s="255"/>
      <c r="H10" s="255"/>
      <c r="I10" s="255"/>
      <c r="J10" s="299">
        <f t="shared" si="1"/>
        <v>0</v>
      </c>
      <c r="K10" s="299"/>
      <c r="L10" s="299"/>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row>
    <row r="11" spans="1:43" ht="20.149999999999999" customHeight="1" x14ac:dyDescent="0.25">
      <c r="A11" s="255"/>
      <c r="B11" s="255"/>
      <c r="C11" s="255"/>
      <c r="D11" s="255"/>
      <c r="E11" s="255"/>
      <c r="F11" s="255"/>
      <c r="G11" s="255"/>
      <c r="H11" s="255"/>
      <c r="I11" s="255"/>
      <c r="J11" s="299">
        <f t="shared" si="1"/>
        <v>0</v>
      </c>
      <c r="K11" s="299"/>
      <c r="L11" s="299"/>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row>
    <row r="12" spans="1:43" ht="20.149999999999999" customHeight="1" x14ac:dyDescent="0.25">
      <c r="A12" s="255"/>
      <c r="B12" s="255"/>
      <c r="C12" s="255"/>
      <c r="D12" s="255"/>
      <c r="E12" s="255"/>
      <c r="F12" s="255"/>
      <c r="G12" s="255"/>
      <c r="H12" s="255"/>
      <c r="I12" s="255"/>
      <c r="J12" s="299">
        <f t="shared" si="1"/>
        <v>0</v>
      </c>
      <c r="K12" s="299"/>
      <c r="L12" s="299"/>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row>
    <row r="13" spans="1:43" ht="20.149999999999999" customHeight="1" x14ac:dyDescent="0.25">
      <c r="A13" s="255"/>
      <c r="B13" s="255"/>
      <c r="C13" s="255"/>
      <c r="D13" s="255"/>
      <c r="E13" s="255"/>
      <c r="F13" s="255"/>
      <c r="G13" s="255"/>
      <c r="H13" s="255"/>
      <c r="I13" s="255"/>
      <c r="J13" s="299">
        <f t="shared" si="1"/>
        <v>0</v>
      </c>
      <c r="K13" s="299"/>
      <c r="L13" s="299"/>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row>
    <row r="14" spans="1:43" ht="20.149999999999999" customHeight="1" x14ac:dyDescent="0.25">
      <c r="A14" s="255"/>
      <c r="B14" s="255"/>
      <c r="C14" s="255"/>
      <c r="D14" s="255"/>
      <c r="E14" s="255"/>
      <c r="F14" s="255"/>
      <c r="G14" s="255"/>
      <c r="H14" s="255"/>
      <c r="I14" s="255"/>
      <c r="J14" s="299">
        <f t="shared" si="1"/>
        <v>0</v>
      </c>
      <c r="K14" s="299"/>
      <c r="L14" s="299"/>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row>
    <row r="15" spans="1:43" ht="20.149999999999999" customHeight="1" x14ac:dyDescent="0.25">
      <c r="A15" s="255"/>
      <c r="B15" s="255"/>
      <c r="C15" s="255"/>
      <c r="D15" s="255"/>
      <c r="E15" s="255"/>
      <c r="F15" s="255"/>
      <c r="G15" s="255"/>
      <c r="H15" s="255"/>
      <c r="I15" s="255"/>
      <c r="J15" s="299">
        <f t="shared" si="1"/>
        <v>0</v>
      </c>
      <c r="K15" s="299"/>
      <c r="L15" s="299"/>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row>
    <row r="16" spans="1:43" ht="20.149999999999999" customHeight="1" x14ac:dyDescent="0.25">
      <c r="A16" s="255"/>
      <c r="B16" s="255"/>
      <c r="C16" s="255"/>
      <c r="D16" s="255"/>
      <c r="E16" s="255"/>
      <c r="F16" s="255"/>
      <c r="G16" s="255"/>
      <c r="H16" s="255"/>
      <c r="I16" s="255"/>
      <c r="J16" s="299">
        <f t="shared" si="1"/>
        <v>0</v>
      </c>
      <c r="K16" s="299"/>
      <c r="L16" s="299"/>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row>
    <row r="17" spans="1:43" ht="20.149999999999999" customHeight="1" x14ac:dyDescent="0.25">
      <c r="A17" s="255"/>
      <c r="B17" s="255"/>
      <c r="C17" s="255"/>
      <c r="D17" s="255"/>
      <c r="E17" s="255"/>
      <c r="F17" s="255"/>
      <c r="G17" s="255"/>
      <c r="H17" s="255"/>
      <c r="I17" s="255"/>
      <c r="J17" s="299">
        <f t="shared" si="1"/>
        <v>0</v>
      </c>
      <c r="K17" s="299"/>
      <c r="L17" s="299"/>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row>
    <row r="18" spans="1:43" ht="20.149999999999999" customHeight="1" x14ac:dyDescent="0.25">
      <c r="A18" s="255"/>
      <c r="B18" s="255"/>
      <c r="C18" s="255"/>
      <c r="D18" s="255"/>
      <c r="E18" s="255"/>
      <c r="F18" s="255"/>
      <c r="G18" s="255"/>
      <c r="H18" s="255"/>
      <c r="I18" s="255"/>
      <c r="J18" s="299">
        <f t="shared" si="1"/>
        <v>0</v>
      </c>
      <c r="K18" s="299"/>
      <c r="L18" s="299"/>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row>
    <row r="19" spans="1:43" ht="20.149999999999999" customHeight="1" x14ac:dyDescent="0.25">
      <c r="A19" s="255"/>
      <c r="B19" s="255"/>
      <c r="C19" s="255"/>
      <c r="D19" s="255"/>
      <c r="E19" s="255"/>
      <c r="F19" s="255"/>
      <c r="G19" s="255"/>
      <c r="H19" s="255"/>
      <c r="I19" s="255"/>
      <c r="J19" s="299">
        <f t="shared" si="1"/>
        <v>0</v>
      </c>
      <c r="K19" s="299"/>
      <c r="L19" s="299"/>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row>
    <row r="20" spans="1:43" ht="20.149999999999999" customHeight="1" x14ac:dyDescent="0.25">
      <c r="A20" s="255"/>
      <c r="B20" s="255"/>
      <c r="C20" s="255"/>
      <c r="D20" s="255"/>
      <c r="E20" s="255"/>
      <c r="F20" s="255"/>
      <c r="G20" s="255"/>
      <c r="H20" s="255"/>
      <c r="I20" s="255"/>
      <c r="J20" s="299">
        <f t="shared" si="1"/>
        <v>0</v>
      </c>
      <c r="K20" s="299"/>
      <c r="L20" s="299"/>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row>
    <row r="21" spans="1:43" ht="20.149999999999999" customHeight="1" x14ac:dyDescent="0.25">
      <c r="A21" s="255"/>
      <c r="B21" s="255"/>
      <c r="C21" s="255"/>
      <c r="D21" s="255"/>
      <c r="E21" s="255"/>
      <c r="F21" s="255"/>
      <c r="G21" s="255"/>
      <c r="H21" s="255"/>
      <c r="I21" s="255"/>
      <c r="J21" s="299">
        <f t="shared" si="1"/>
        <v>0</v>
      </c>
      <c r="K21" s="299"/>
      <c r="L21" s="299"/>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row>
    <row r="22" spans="1:43" ht="20.149999999999999" customHeight="1" x14ac:dyDescent="0.25">
      <c r="A22" s="255"/>
      <c r="B22" s="255"/>
      <c r="C22" s="255"/>
      <c r="D22" s="255"/>
      <c r="E22" s="255"/>
      <c r="F22" s="255"/>
      <c r="G22" s="255"/>
      <c r="H22" s="255"/>
      <c r="I22" s="255"/>
      <c r="J22" s="299">
        <f t="shared" si="1"/>
        <v>0</v>
      </c>
      <c r="K22" s="299"/>
      <c r="L22" s="299"/>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row>
    <row r="23" spans="1:43" ht="20.149999999999999" customHeight="1" x14ac:dyDescent="0.25">
      <c r="A23" s="255"/>
      <c r="B23" s="255"/>
      <c r="C23" s="255"/>
      <c r="D23" s="255"/>
      <c r="E23" s="255"/>
      <c r="F23" s="255"/>
      <c r="G23" s="255"/>
      <c r="H23" s="255"/>
      <c r="I23" s="255"/>
      <c r="J23" s="299">
        <f t="shared" si="1"/>
        <v>0</v>
      </c>
      <c r="K23" s="299"/>
      <c r="L23" s="299"/>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row>
    <row r="24" spans="1:43" ht="20.149999999999999" customHeight="1" x14ac:dyDescent="0.25">
      <c r="A24" s="255"/>
      <c r="B24" s="255"/>
      <c r="C24" s="255"/>
      <c r="D24" s="255"/>
      <c r="E24" s="255"/>
      <c r="F24" s="255"/>
      <c r="G24" s="255"/>
      <c r="H24" s="255"/>
      <c r="I24" s="255"/>
      <c r="J24" s="299">
        <f t="shared" si="1"/>
        <v>0</v>
      </c>
      <c r="K24" s="299"/>
      <c r="L24" s="299"/>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row>
    <row r="25" spans="1:43" ht="20.149999999999999" customHeight="1" x14ac:dyDescent="0.25">
      <c r="A25" s="255"/>
      <c r="B25" s="255"/>
      <c r="C25" s="255"/>
      <c r="D25" s="255"/>
      <c r="E25" s="255"/>
      <c r="F25" s="255"/>
      <c r="G25" s="255"/>
      <c r="H25" s="255"/>
      <c r="I25" s="255"/>
      <c r="J25" s="299">
        <f t="shared" si="1"/>
        <v>0</v>
      </c>
      <c r="K25" s="299"/>
      <c r="L25" s="299"/>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row>
    <row r="26" spans="1:43" ht="20.149999999999999" customHeight="1" x14ac:dyDescent="0.25">
      <c r="A26" s="255"/>
      <c r="B26" s="255"/>
      <c r="C26" s="255"/>
      <c r="D26" s="255"/>
      <c r="E26" s="255"/>
      <c r="F26" s="255"/>
      <c r="G26" s="255"/>
      <c r="H26" s="255"/>
      <c r="I26" s="255"/>
      <c r="J26" s="299">
        <f t="shared" si="1"/>
        <v>0</v>
      </c>
      <c r="K26" s="299"/>
      <c r="L26" s="299"/>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row>
    <row r="27" spans="1:43" ht="20.149999999999999" customHeight="1" x14ac:dyDescent="0.25">
      <c r="A27" s="255"/>
      <c r="B27" s="255"/>
      <c r="C27" s="255"/>
      <c r="D27" s="255"/>
      <c r="E27" s="255"/>
      <c r="F27" s="255"/>
      <c r="G27" s="255"/>
      <c r="H27" s="255"/>
      <c r="I27" s="255"/>
      <c r="J27" s="299">
        <f t="shared" si="1"/>
        <v>0</v>
      </c>
      <c r="K27" s="299"/>
      <c r="L27" s="299"/>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row>
    <row r="28" spans="1:43" ht="20.149999999999999" customHeight="1" x14ac:dyDescent="0.25">
      <c r="A28" s="255"/>
      <c r="B28" s="255"/>
      <c r="C28" s="255"/>
      <c r="D28" s="255"/>
      <c r="E28" s="255"/>
      <c r="F28" s="255"/>
      <c r="G28" s="255"/>
      <c r="H28" s="255"/>
      <c r="I28" s="255"/>
      <c r="J28" s="299">
        <f t="shared" si="1"/>
        <v>0</v>
      </c>
      <c r="K28" s="299"/>
      <c r="L28" s="299"/>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row>
  </sheetData>
  <sheetProtection password="D4F4" sheet="1" selectLockedCells="1"/>
  <mergeCells count="60">
    <mergeCell ref="A4:D4"/>
    <mergeCell ref="E4:H4"/>
    <mergeCell ref="AG4:AN4"/>
    <mergeCell ref="AB4:AE4"/>
    <mergeCell ref="A6:I7"/>
    <mergeCell ref="J6:L7"/>
    <mergeCell ref="M6:AQ6"/>
    <mergeCell ref="A8:I8"/>
    <mergeCell ref="J8:L8"/>
    <mergeCell ref="A9:I9"/>
    <mergeCell ref="J9:L9"/>
    <mergeCell ref="A10:I10"/>
    <mergeCell ref="J10:L10"/>
    <mergeCell ref="A11:I11"/>
    <mergeCell ref="J11:L11"/>
    <mergeCell ref="A12:I12"/>
    <mergeCell ref="J12:L12"/>
    <mergeCell ref="A13:I13"/>
    <mergeCell ref="J13:L13"/>
    <mergeCell ref="A2:D2"/>
    <mergeCell ref="A26:I26"/>
    <mergeCell ref="J26:L26"/>
    <mergeCell ref="A21:I21"/>
    <mergeCell ref="J21:L21"/>
    <mergeCell ref="A22:I22"/>
    <mergeCell ref="J22:L22"/>
    <mergeCell ref="A23:I23"/>
    <mergeCell ref="J23:L23"/>
    <mergeCell ref="A18:I18"/>
    <mergeCell ref="J18:L18"/>
    <mergeCell ref="A19:I19"/>
    <mergeCell ref="J19:L19"/>
    <mergeCell ref="A20:I20"/>
    <mergeCell ref="A14:I14"/>
    <mergeCell ref="J14:L14"/>
    <mergeCell ref="J20:L20"/>
    <mergeCell ref="A15:I15"/>
    <mergeCell ref="A27:I27"/>
    <mergeCell ref="J27:L27"/>
    <mergeCell ref="A28:I28"/>
    <mergeCell ref="J28:L28"/>
    <mergeCell ref="A24:I24"/>
    <mergeCell ref="J24:L24"/>
    <mergeCell ref="A25:I25"/>
    <mergeCell ref="J25:L25"/>
    <mergeCell ref="A17:I17"/>
    <mergeCell ref="J17:L17"/>
    <mergeCell ref="J15:L15"/>
    <mergeCell ref="A16:I16"/>
    <mergeCell ref="J16:L16"/>
    <mergeCell ref="AB2:AJ2"/>
    <mergeCell ref="E2:H2"/>
    <mergeCell ref="G1:AF1"/>
    <mergeCell ref="I4:N4"/>
    <mergeCell ref="AJ1:AN1"/>
    <mergeCell ref="M2:P2"/>
    <mergeCell ref="Q2:U2"/>
    <mergeCell ref="X2:AA2"/>
    <mergeCell ref="O4:W4"/>
    <mergeCell ref="AG1:AI1"/>
  </mergeCells>
  <pageMargins left="0.25" right="0.25" top="0.25" bottom="0.25" header="0.5" footer="0.5"/>
  <pageSetup orientation="landscape"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indexed="42"/>
  </sheetPr>
  <dimension ref="A1:AN31"/>
  <sheetViews>
    <sheetView workbookViewId="0">
      <selection activeCell="AO1" sqref="AO1"/>
    </sheetView>
  </sheetViews>
  <sheetFormatPr defaultColWidth="3.1796875" defaultRowHeight="20.149999999999999" customHeight="1" x14ac:dyDescent="0.25"/>
  <cols>
    <col min="1" max="10" width="3.1796875" style="1" customWidth="1"/>
    <col min="11" max="11" width="11.36328125" style="1" bestFit="1" customWidth="1"/>
    <col min="12" max="12" width="2" style="1" customWidth="1"/>
    <col min="13" max="14" width="3.1796875" style="1" hidden="1" customWidth="1"/>
    <col min="15" max="15" width="1.81640625" style="1" hidden="1" customWidth="1"/>
    <col min="16" max="16" width="3.1796875" style="1" hidden="1" customWidth="1"/>
    <col min="17" max="18" width="1.1796875" style="1" customWidth="1"/>
    <col min="19" max="19" width="3.1796875" style="1" hidden="1" customWidth="1"/>
    <col min="20" max="20" width="11.36328125" style="1" customWidth="1"/>
    <col min="21" max="22" width="3.1796875" style="1" hidden="1" customWidth="1"/>
    <col min="23" max="24" width="3.1796875" style="1" customWidth="1"/>
    <col min="25" max="25" width="9.54296875" style="1" customWidth="1"/>
    <col min="26" max="16384" width="3.1796875" style="1"/>
  </cols>
  <sheetData>
    <row r="1" spans="1:40" ht="23.15" customHeight="1" x14ac:dyDescent="0.65">
      <c r="A1" s="18"/>
      <c r="B1" s="18"/>
      <c r="C1" s="18"/>
      <c r="D1" s="18"/>
      <c r="E1" s="18"/>
      <c r="F1" s="19"/>
      <c r="G1" s="180" t="s">
        <v>204</v>
      </c>
      <c r="H1" s="180"/>
      <c r="I1" s="180"/>
      <c r="J1" s="180"/>
      <c r="K1" s="180"/>
      <c r="L1" s="180"/>
      <c r="M1" s="180"/>
      <c r="N1" s="180"/>
      <c r="O1" s="180"/>
      <c r="P1" s="180"/>
      <c r="Q1" s="180"/>
      <c r="R1" s="180"/>
      <c r="S1" s="180"/>
      <c r="T1" s="180"/>
      <c r="U1" s="180"/>
      <c r="V1" s="180"/>
      <c r="W1" s="180"/>
      <c r="X1" s="180"/>
      <c r="Y1" s="180"/>
      <c r="Z1" s="180"/>
      <c r="AA1" s="180"/>
      <c r="AB1" s="180"/>
      <c r="AC1" s="180"/>
      <c r="AD1" s="180"/>
      <c r="AE1" s="180"/>
      <c r="AF1" s="180"/>
      <c r="AG1" s="246" t="s">
        <v>13</v>
      </c>
      <c r="AH1" s="246"/>
      <c r="AI1" s="246"/>
      <c r="AJ1" s="244" t="str">
        <f>COVER!B15</f>
        <v xml:space="preserve"> </v>
      </c>
      <c r="AK1" s="244"/>
      <c r="AL1" s="244"/>
      <c r="AM1" s="244"/>
      <c r="AN1" s="244"/>
    </row>
    <row r="2" spans="1:40" s="15" customFormat="1" ht="20.149999999999999" customHeight="1" x14ac:dyDescent="0.25">
      <c r="A2" s="144" t="s">
        <v>4</v>
      </c>
      <c r="B2" s="144"/>
      <c r="C2" s="144"/>
      <c r="D2" s="144"/>
      <c r="E2" s="155" t="str">
        <f>COVER!B9</f>
        <v xml:space="preserve"> </v>
      </c>
      <c r="F2" s="155"/>
      <c r="G2" s="155"/>
      <c r="H2" s="155"/>
      <c r="I2" s="14"/>
      <c r="J2" s="14"/>
      <c r="K2" s="193" t="s">
        <v>6</v>
      </c>
      <c r="L2" s="193"/>
      <c r="M2" s="144" t="s">
        <v>6</v>
      </c>
      <c r="N2" s="144"/>
      <c r="O2" s="144"/>
      <c r="P2" s="144"/>
      <c r="Q2" s="154" t="str">
        <f>COVER!B7</f>
        <v xml:space="preserve"> </v>
      </c>
      <c r="R2" s="154"/>
      <c r="S2" s="154"/>
      <c r="T2" s="154"/>
      <c r="U2" s="154"/>
      <c r="V2" s="14"/>
      <c r="W2" s="14"/>
      <c r="X2" s="144" t="s">
        <v>5</v>
      </c>
      <c r="Y2" s="144"/>
      <c r="Z2" s="144"/>
      <c r="AA2" s="144"/>
      <c r="AB2" s="154" t="str">
        <f>COVER!B3</f>
        <v xml:space="preserve"> </v>
      </c>
      <c r="AC2" s="154"/>
      <c r="AD2" s="154"/>
      <c r="AE2" s="154"/>
      <c r="AF2" s="154"/>
      <c r="AG2" s="154"/>
      <c r="AH2" s="154"/>
      <c r="AI2" s="154"/>
      <c r="AJ2" s="154"/>
    </row>
    <row r="3" spans="1:40" s="15" customFormat="1" ht="5.25" customHeight="1" x14ac:dyDescent="0.2">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row>
    <row r="4" spans="1:40" s="15" customFormat="1" ht="20.149999999999999" customHeight="1" x14ac:dyDescent="0.25">
      <c r="A4" s="144" t="s">
        <v>182</v>
      </c>
      <c r="B4" s="144"/>
      <c r="C4" s="144"/>
      <c r="D4" s="144"/>
      <c r="E4" s="154" t="str">
        <f>COVER!B11</f>
        <v xml:space="preserve"> </v>
      </c>
      <c r="F4" s="154"/>
      <c r="G4" s="154"/>
      <c r="H4" s="154"/>
      <c r="I4" s="144" t="s">
        <v>183</v>
      </c>
      <c r="J4" s="144"/>
      <c r="K4" s="144"/>
      <c r="L4" s="144"/>
      <c r="M4" s="14"/>
      <c r="N4" s="14"/>
      <c r="O4" s="154" t="str">
        <f>COVER!B13</f>
        <v xml:space="preserve"> </v>
      </c>
      <c r="P4" s="154"/>
      <c r="Q4" s="154"/>
      <c r="R4" s="154"/>
      <c r="S4" s="154"/>
      <c r="T4" s="154"/>
      <c r="U4" s="154"/>
      <c r="V4" s="154"/>
      <c r="W4" s="154"/>
      <c r="X4" s="14"/>
      <c r="Y4" s="14"/>
      <c r="Z4" s="14"/>
      <c r="AA4" s="14"/>
      <c r="AB4" s="144" t="s">
        <v>184</v>
      </c>
      <c r="AC4" s="144"/>
      <c r="AD4" s="144"/>
      <c r="AE4" s="144"/>
      <c r="AG4" s="154" t="str">
        <f>COVER!B5</f>
        <v xml:space="preserve"> </v>
      </c>
      <c r="AH4" s="154"/>
      <c r="AI4" s="154"/>
      <c r="AJ4" s="154"/>
      <c r="AK4" s="154"/>
      <c r="AL4" s="154"/>
      <c r="AM4" s="154"/>
      <c r="AN4" s="154"/>
    </row>
    <row r="5" spans="1:40" ht="13.5" customHeight="1" x14ac:dyDescent="0.25">
      <c r="A5" s="18"/>
      <c r="B5" s="18"/>
      <c r="C5" s="18"/>
      <c r="D5" s="18"/>
      <c r="E5" s="18"/>
      <c r="F5" s="18"/>
      <c r="G5" s="18"/>
      <c r="H5" s="18"/>
      <c r="I5" s="18"/>
      <c r="J5" s="18"/>
      <c r="K5" s="18"/>
      <c r="L5" s="18"/>
      <c r="M5" s="18"/>
      <c r="N5" s="18"/>
      <c r="O5" s="18"/>
      <c r="P5" s="18"/>
      <c r="Q5" s="18"/>
      <c r="R5" s="18"/>
      <c r="S5" s="18"/>
      <c r="T5" s="18"/>
      <c r="U5" s="18"/>
      <c r="V5" s="18"/>
      <c r="W5" s="18"/>
      <c r="X5" s="18"/>
      <c r="Y5" s="18"/>
    </row>
    <row r="6" spans="1:40" ht="24" customHeight="1" x14ac:dyDescent="0.25">
      <c r="A6" s="265" t="s">
        <v>94</v>
      </c>
      <c r="B6" s="266"/>
      <c r="C6" s="266"/>
      <c r="D6" s="266"/>
      <c r="E6" s="266"/>
      <c r="F6" s="266"/>
      <c r="G6" s="266"/>
      <c r="H6" s="266"/>
      <c r="I6" s="266"/>
      <c r="J6" s="266"/>
      <c r="K6" s="260" t="s">
        <v>205</v>
      </c>
      <c r="L6" s="212"/>
      <c r="M6" s="212"/>
      <c r="N6" s="212"/>
      <c r="O6" s="212"/>
      <c r="P6" s="212"/>
      <c r="Q6" s="212"/>
      <c r="R6" s="212" t="s">
        <v>83</v>
      </c>
      <c r="S6" s="212"/>
      <c r="T6" s="212"/>
      <c r="U6" s="203"/>
      <c r="V6" s="203"/>
      <c r="W6" s="212" t="s">
        <v>25</v>
      </c>
      <c r="X6" s="212"/>
      <c r="Y6" s="282"/>
    </row>
    <row r="7" spans="1:40" ht="20.149999999999999" customHeight="1" thickBot="1" x14ac:dyDescent="0.3">
      <c r="A7" s="276"/>
      <c r="B7" s="277"/>
      <c r="C7" s="277"/>
      <c r="D7" s="277"/>
      <c r="E7" s="277"/>
      <c r="F7" s="277"/>
      <c r="G7" s="277"/>
      <c r="H7" s="277"/>
      <c r="I7" s="277"/>
      <c r="J7" s="277"/>
      <c r="K7" s="301"/>
      <c r="L7" s="213"/>
      <c r="M7" s="213"/>
      <c r="N7" s="213"/>
      <c r="O7" s="213"/>
      <c r="P7" s="213"/>
      <c r="Q7" s="213"/>
      <c r="R7" s="213"/>
      <c r="S7" s="213"/>
      <c r="T7" s="213"/>
      <c r="U7" s="204"/>
      <c r="V7" s="204"/>
      <c r="W7" s="213"/>
      <c r="X7" s="213"/>
      <c r="Y7" s="283"/>
    </row>
    <row r="8" spans="1:40" ht="20.149999999999999" customHeight="1" thickTop="1" x14ac:dyDescent="0.25">
      <c r="A8" s="337">
        <f>'Allowable Rates'!A8:I8</f>
        <v>0</v>
      </c>
      <c r="B8" s="338"/>
      <c r="C8" s="338"/>
      <c r="D8" s="338"/>
      <c r="E8" s="338"/>
      <c r="F8" s="338"/>
      <c r="G8" s="338"/>
      <c r="H8" s="338"/>
      <c r="I8" s="338"/>
      <c r="J8" s="339"/>
      <c r="K8" s="63">
        <f>'Allowable Rates'!J8</f>
        <v>0</v>
      </c>
      <c r="L8" s="303" t="str">
        <f>IF('[1]Rent Equip'!F7&gt;0,'[1]Rent Equip'!F7," ")</f>
        <v xml:space="preserve"> </v>
      </c>
      <c r="M8" s="303"/>
      <c r="N8" s="303"/>
      <c r="O8" s="202"/>
      <c r="P8" s="202"/>
      <c r="Q8" s="202"/>
      <c r="R8" s="202"/>
      <c r="S8" s="202"/>
      <c r="T8" s="202"/>
      <c r="U8" s="306"/>
      <c r="V8" s="306"/>
      <c r="W8" s="335">
        <f t="shared" ref="W8:W14" si="0">SUM(K8*R8)</f>
        <v>0</v>
      </c>
      <c r="X8" s="335"/>
      <c r="Y8" s="336"/>
    </row>
    <row r="9" spans="1:40" ht="20.149999999999999" customHeight="1" x14ac:dyDescent="0.25">
      <c r="A9" s="274" t="str">
        <f>'Allowable Rates'!A9:I9</f>
        <v xml:space="preserve"> </v>
      </c>
      <c r="B9" s="275"/>
      <c r="C9" s="275"/>
      <c r="D9" s="275"/>
      <c r="E9" s="275"/>
      <c r="F9" s="275"/>
      <c r="G9" s="275"/>
      <c r="H9" s="275"/>
      <c r="I9" s="275"/>
      <c r="J9" s="333"/>
      <c r="K9" s="63">
        <f>'Allowable Rates'!J9</f>
        <v>0</v>
      </c>
      <c r="L9" s="303" t="str">
        <f>IF('[1]Rent Equip'!F9&gt;0,'[1]Rent Equip'!F9," ")</f>
        <v xml:space="preserve"> </v>
      </c>
      <c r="M9" s="303"/>
      <c r="N9" s="303"/>
      <c r="O9" s="293"/>
      <c r="P9" s="293"/>
      <c r="Q9" s="293"/>
      <c r="R9" s="293"/>
      <c r="S9" s="293"/>
      <c r="T9" s="293"/>
      <c r="U9" s="153"/>
      <c r="V9" s="153"/>
      <c r="W9" s="223">
        <f t="shared" si="0"/>
        <v>0</v>
      </c>
      <c r="X9" s="223"/>
      <c r="Y9" s="224"/>
    </row>
    <row r="10" spans="1:40" ht="20.149999999999999" customHeight="1" x14ac:dyDescent="0.25">
      <c r="A10" s="274">
        <f>'Allowable Rates'!A10:I10</f>
        <v>0</v>
      </c>
      <c r="B10" s="275"/>
      <c r="C10" s="275"/>
      <c r="D10" s="275"/>
      <c r="E10" s="275"/>
      <c r="F10" s="275"/>
      <c r="G10" s="275"/>
      <c r="H10" s="275"/>
      <c r="I10" s="275"/>
      <c r="J10" s="333"/>
      <c r="K10" s="63">
        <f>'Allowable Rates'!J10</f>
        <v>0</v>
      </c>
      <c r="L10" s="303" t="str">
        <f>IF('[1]Rent Equip'!F11&gt;0,'[1]Rent Equip'!F11," ")</f>
        <v xml:space="preserve"> </v>
      </c>
      <c r="M10" s="303"/>
      <c r="N10" s="303"/>
      <c r="O10" s="293"/>
      <c r="P10" s="293"/>
      <c r="Q10" s="293"/>
      <c r="R10" s="293"/>
      <c r="S10" s="293"/>
      <c r="T10" s="293"/>
      <c r="U10" s="153"/>
      <c r="V10" s="153"/>
      <c r="W10" s="223">
        <f t="shared" si="0"/>
        <v>0</v>
      </c>
      <c r="X10" s="223"/>
      <c r="Y10" s="224"/>
    </row>
    <row r="11" spans="1:40" ht="20.149999999999999" customHeight="1" x14ac:dyDescent="0.25">
      <c r="A11" s="274">
        <f>'Allowable Rates'!A11:I11</f>
        <v>0</v>
      </c>
      <c r="B11" s="275"/>
      <c r="C11" s="275"/>
      <c r="D11" s="275"/>
      <c r="E11" s="275"/>
      <c r="F11" s="275"/>
      <c r="G11" s="275"/>
      <c r="H11" s="275"/>
      <c r="I11" s="275"/>
      <c r="J11" s="333"/>
      <c r="K11" s="63">
        <f>'Allowable Rates'!J11</f>
        <v>0</v>
      </c>
      <c r="L11" s="303" t="str">
        <f>IF('[1]Rent Equip'!F13&gt;0,'[1]Rent Equip'!F13," ")</f>
        <v xml:space="preserve"> </v>
      </c>
      <c r="M11" s="303"/>
      <c r="N11" s="303"/>
      <c r="O11" s="293"/>
      <c r="P11" s="293"/>
      <c r="Q11" s="293"/>
      <c r="R11" s="293"/>
      <c r="S11" s="293"/>
      <c r="T11" s="293"/>
      <c r="U11" s="153"/>
      <c r="V11" s="153"/>
      <c r="W11" s="223">
        <f t="shared" si="0"/>
        <v>0</v>
      </c>
      <c r="X11" s="223"/>
      <c r="Y11" s="224"/>
    </row>
    <row r="12" spans="1:40" ht="20.149999999999999" customHeight="1" x14ac:dyDescent="0.25">
      <c r="A12" s="274">
        <f>'Allowable Rates'!A12:I12</f>
        <v>0</v>
      </c>
      <c r="B12" s="275"/>
      <c r="C12" s="275"/>
      <c r="D12" s="275"/>
      <c r="E12" s="275"/>
      <c r="F12" s="275"/>
      <c r="G12" s="275"/>
      <c r="H12" s="275"/>
      <c r="I12" s="275"/>
      <c r="J12" s="333"/>
      <c r="K12" s="63">
        <f>'Allowable Rates'!J12</f>
        <v>0</v>
      </c>
      <c r="L12" s="303" t="str">
        <f>IF('[1]Rent Equip'!F15&gt;0,'[1]Rent Equip'!F15," ")</f>
        <v xml:space="preserve"> </v>
      </c>
      <c r="M12" s="303"/>
      <c r="N12" s="303"/>
      <c r="O12" s="293"/>
      <c r="P12" s="293"/>
      <c r="Q12" s="293"/>
      <c r="R12" s="293"/>
      <c r="S12" s="293"/>
      <c r="T12" s="293"/>
      <c r="U12" s="153"/>
      <c r="V12" s="153"/>
      <c r="W12" s="223">
        <f t="shared" si="0"/>
        <v>0</v>
      </c>
      <c r="X12" s="223"/>
      <c r="Y12" s="224"/>
    </row>
    <row r="13" spans="1:40" ht="20.149999999999999" customHeight="1" x14ac:dyDescent="0.25">
      <c r="A13" s="274">
        <f>'Allowable Rates'!A13:I13</f>
        <v>0</v>
      </c>
      <c r="B13" s="275"/>
      <c r="C13" s="275"/>
      <c r="D13" s="275"/>
      <c r="E13" s="275"/>
      <c r="F13" s="275"/>
      <c r="G13" s="275"/>
      <c r="H13" s="275"/>
      <c r="I13" s="275"/>
      <c r="J13" s="333"/>
      <c r="K13" s="63">
        <f>'Allowable Rates'!J13</f>
        <v>0</v>
      </c>
      <c r="L13" s="303" t="str">
        <f>IF('[1]Rent Equip'!F17&gt;0,'[1]Rent Equip'!F17," ")</f>
        <v xml:space="preserve"> </v>
      </c>
      <c r="M13" s="303"/>
      <c r="N13" s="303"/>
      <c r="O13" s="293"/>
      <c r="P13" s="293"/>
      <c r="Q13" s="293"/>
      <c r="R13" s="293"/>
      <c r="S13" s="293"/>
      <c r="T13" s="293"/>
      <c r="U13" s="153"/>
      <c r="V13" s="153"/>
      <c r="W13" s="223">
        <f t="shared" si="0"/>
        <v>0</v>
      </c>
      <c r="X13" s="223"/>
      <c r="Y13" s="224"/>
    </row>
    <row r="14" spans="1:40" ht="20.149999999999999" customHeight="1" x14ac:dyDescent="0.25">
      <c r="A14" s="274">
        <f>'Allowable Rates'!A14:I14</f>
        <v>0</v>
      </c>
      <c r="B14" s="275"/>
      <c r="C14" s="275"/>
      <c r="D14" s="275"/>
      <c r="E14" s="275"/>
      <c r="F14" s="275"/>
      <c r="G14" s="275"/>
      <c r="H14" s="275"/>
      <c r="I14" s="275"/>
      <c r="J14" s="333"/>
      <c r="K14" s="63">
        <f>'Allowable Rates'!J14</f>
        <v>0</v>
      </c>
      <c r="L14" s="303" t="str">
        <f>IF('[1]Rent Equip'!F19&gt;0,'[1]Rent Equip'!F19," ")</f>
        <v xml:space="preserve"> </v>
      </c>
      <c r="M14" s="303"/>
      <c r="N14" s="303"/>
      <c r="O14" s="293"/>
      <c r="P14" s="293"/>
      <c r="Q14" s="293"/>
      <c r="R14" s="293"/>
      <c r="S14" s="293"/>
      <c r="T14" s="293"/>
      <c r="U14" s="153"/>
      <c r="V14" s="153"/>
      <c r="W14" s="223">
        <f t="shared" si="0"/>
        <v>0</v>
      </c>
      <c r="X14" s="223"/>
      <c r="Y14" s="224"/>
    </row>
    <row r="15" spans="1:40" ht="20.149999999999999" customHeight="1" x14ac:dyDescent="0.25">
      <c r="A15" s="274">
        <f>'Allowable Rates'!A15:I15</f>
        <v>0</v>
      </c>
      <c r="B15" s="275"/>
      <c r="C15" s="275"/>
      <c r="D15" s="275"/>
      <c r="E15" s="275"/>
      <c r="F15" s="275"/>
      <c r="G15" s="275"/>
      <c r="H15" s="275"/>
      <c r="I15" s="275"/>
      <c r="J15" s="333"/>
      <c r="K15" s="63">
        <f>'Allowable Rates'!J15</f>
        <v>0</v>
      </c>
      <c r="L15" s="303" t="str">
        <f>IF('[1]Rent Equip'!F21&gt;0,'[1]Rent Equip'!F21," ")</f>
        <v xml:space="preserve"> </v>
      </c>
      <c r="M15" s="303"/>
      <c r="N15" s="303"/>
      <c r="O15" s="293"/>
      <c r="P15" s="293"/>
      <c r="Q15" s="293"/>
      <c r="R15" s="293"/>
      <c r="S15" s="293"/>
      <c r="T15" s="293"/>
      <c r="U15" s="153"/>
      <c r="V15" s="153"/>
      <c r="W15" s="223">
        <f t="shared" ref="W15:W28" si="1">SUM(K15*R15)</f>
        <v>0</v>
      </c>
      <c r="X15" s="223"/>
      <c r="Y15" s="224"/>
    </row>
    <row r="16" spans="1:40" ht="20.149999999999999" customHeight="1" x14ac:dyDescent="0.25">
      <c r="A16" s="274">
        <f>'Allowable Rates'!A16:I16</f>
        <v>0</v>
      </c>
      <c r="B16" s="275"/>
      <c r="C16" s="275"/>
      <c r="D16" s="275"/>
      <c r="E16" s="275"/>
      <c r="F16" s="275"/>
      <c r="G16" s="275"/>
      <c r="H16" s="275"/>
      <c r="I16" s="275"/>
      <c r="J16" s="333"/>
      <c r="K16" s="63">
        <f>'Allowable Rates'!J16</f>
        <v>0</v>
      </c>
      <c r="L16" s="303" t="str">
        <f>IF('[1]Rent Equip'!F23&gt;0,'[1]Rent Equip'!F23," ")</f>
        <v xml:space="preserve"> </v>
      </c>
      <c r="M16" s="303"/>
      <c r="N16" s="303"/>
      <c r="O16" s="293"/>
      <c r="P16" s="293"/>
      <c r="Q16" s="293"/>
      <c r="R16" s="293"/>
      <c r="S16" s="293"/>
      <c r="T16" s="293"/>
      <c r="U16" s="153"/>
      <c r="V16" s="153"/>
      <c r="W16" s="223">
        <f t="shared" si="1"/>
        <v>0</v>
      </c>
      <c r="X16" s="223"/>
      <c r="Y16" s="224"/>
    </row>
    <row r="17" spans="1:25" ht="20.149999999999999" customHeight="1" x14ac:dyDescent="0.25">
      <c r="A17" s="274">
        <f>'Allowable Rates'!A17:I17</f>
        <v>0</v>
      </c>
      <c r="B17" s="275"/>
      <c r="C17" s="275"/>
      <c r="D17" s="275"/>
      <c r="E17" s="275"/>
      <c r="F17" s="275"/>
      <c r="G17" s="275"/>
      <c r="H17" s="275"/>
      <c r="I17" s="275"/>
      <c r="J17" s="333"/>
      <c r="K17" s="63">
        <f>'Allowable Rates'!J17</f>
        <v>0</v>
      </c>
      <c r="L17" s="303" t="str">
        <f>IF('[1]Rent Equip'!F25&gt;0,'[1]Rent Equip'!F25," ")</f>
        <v xml:space="preserve"> </v>
      </c>
      <c r="M17" s="303"/>
      <c r="N17" s="303"/>
      <c r="O17" s="293"/>
      <c r="P17" s="293"/>
      <c r="Q17" s="293"/>
      <c r="R17" s="293"/>
      <c r="S17" s="293"/>
      <c r="T17" s="293"/>
      <c r="U17" s="153"/>
      <c r="V17" s="153"/>
      <c r="W17" s="223">
        <f t="shared" si="1"/>
        <v>0</v>
      </c>
      <c r="X17" s="223"/>
      <c r="Y17" s="224"/>
    </row>
    <row r="18" spans="1:25" ht="20.149999999999999" customHeight="1" x14ac:dyDescent="0.25">
      <c r="A18" s="274">
        <f>'Allowable Rates'!A18:I18</f>
        <v>0</v>
      </c>
      <c r="B18" s="275"/>
      <c r="C18" s="275"/>
      <c r="D18" s="275"/>
      <c r="E18" s="275"/>
      <c r="F18" s="275"/>
      <c r="G18" s="275"/>
      <c r="H18" s="275"/>
      <c r="I18" s="275"/>
      <c r="J18" s="333"/>
      <c r="K18" s="63">
        <f>'Allowable Rates'!J18</f>
        <v>0</v>
      </c>
      <c r="L18" s="303" t="str">
        <f>IF('[1]Rent Equip'!F27&gt;0,'[1]Rent Equip'!F27," ")</f>
        <v xml:space="preserve"> </v>
      </c>
      <c r="M18" s="303"/>
      <c r="N18" s="303"/>
      <c r="O18" s="293"/>
      <c r="P18" s="293"/>
      <c r="Q18" s="293"/>
      <c r="R18" s="293"/>
      <c r="S18" s="293"/>
      <c r="T18" s="293"/>
      <c r="U18" s="153"/>
      <c r="V18" s="153"/>
      <c r="W18" s="223">
        <f t="shared" si="1"/>
        <v>0</v>
      </c>
      <c r="X18" s="223"/>
      <c r="Y18" s="224"/>
    </row>
    <row r="19" spans="1:25" ht="20.149999999999999" customHeight="1" x14ac:dyDescent="0.25">
      <c r="A19" s="274">
        <f>'Allowable Rates'!A19:I19</f>
        <v>0</v>
      </c>
      <c r="B19" s="275"/>
      <c r="C19" s="275"/>
      <c r="D19" s="275"/>
      <c r="E19" s="275"/>
      <c r="F19" s="275"/>
      <c r="G19" s="275"/>
      <c r="H19" s="275"/>
      <c r="I19" s="275"/>
      <c r="J19" s="333"/>
      <c r="K19" s="63">
        <f>'Allowable Rates'!J19</f>
        <v>0</v>
      </c>
      <c r="L19" s="303" t="str">
        <f>IF('[1]Rent Equip'!F29&gt;0,'[1]Rent Equip'!F29," ")</f>
        <v xml:space="preserve"> </v>
      </c>
      <c r="M19" s="303"/>
      <c r="N19" s="303"/>
      <c r="O19" s="293"/>
      <c r="P19" s="293"/>
      <c r="Q19" s="293"/>
      <c r="R19" s="293"/>
      <c r="S19" s="293"/>
      <c r="T19" s="293"/>
      <c r="U19" s="153"/>
      <c r="V19" s="153"/>
      <c r="W19" s="223">
        <f t="shared" si="1"/>
        <v>0</v>
      </c>
      <c r="X19" s="223"/>
      <c r="Y19" s="224"/>
    </row>
    <row r="20" spans="1:25" ht="20.149999999999999" customHeight="1" x14ac:dyDescent="0.25">
      <c r="A20" s="274">
        <f>'Allowable Rates'!A20:I20</f>
        <v>0</v>
      </c>
      <c r="B20" s="275"/>
      <c r="C20" s="275"/>
      <c r="D20" s="275"/>
      <c r="E20" s="275"/>
      <c r="F20" s="275"/>
      <c r="G20" s="275"/>
      <c r="H20" s="275"/>
      <c r="I20" s="275"/>
      <c r="J20" s="333"/>
      <c r="K20" s="63">
        <f>'Allowable Rates'!J20</f>
        <v>0</v>
      </c>
      <c r="L20" s="303" t="str">
        <f>IF('[1]Rent Equip'!F31&gt;0,'[1]Rent Equip'!F31," ")</f>
        <v xml:space="preserve"> </v>
      </c>
      <c r="M20" s="303"/>
      <c r="N20" s="303"/>
      <c r="O20" s="293"/>
      <c r="P20" s="293"/>
      <c r="Q20" s="293"/>
      <c r="R20" s="293"/>
      <c r="S20" s="293"/>
      <c r="T20" s="293"/>
      <c r="U20" s="153"/>
      <c r="V20" s="153"/>
      <c r="W20" s="223">
        <f t="shared" si="1"/>
        <v>0</v>
      </c>
      <c r="X20" s="223"/>
      <c r="Y20" s="224"/>
    </row>
    <row r="21" spans="1:25" ht="20.149999999999999" customHeight="1" x14ac:dyDescent="0.25">
      <c r="A21" s="274">
        <f>'Allowable Rates'!A21:I21</f>
        <v>0</v>
      </c>
      <c r="B21" s="275"/>
      <c r="C21" s="275"/>
      <c r="D21" s="275"/>
      <c r="E21" s="275"/>
      <c r="F21" s="275"/>
      <c r="G21" s="275"/>
      <c r="H21" s="275"/>
      <c r="I21" s="275"/>
      <c r="J21" s="333"/>
      <c r="K21" s="63">
        <f>'Allowable Rates'!J21</f>
        <v>0</v>
      </c>
      <c r="L21" s="303" t="str">
        <f>IF('[1]Rent Equip'!F33&gt;0,'[1]Rent Equip'!F33," ")</f>
        <v xml:space="preserve"> </v>
      </c>
      <c r="M21" s="303"/>
      <c r="N21" s="303"/>
      <c r="O21" s="293"/>
      <c r="P21" s="293"/>
      <c r="Q21" s="293"/>
      <c r="R21" s="293"/>
      <c r="S21" s="293"/>
      <c r="T21" s="293"/>
      <c r="U21" s="153"/>
      <c r="V21" s="153"/>
      <c r="W21" s="223">
        <f t="shared" si="1"/>
        <v>0</v>
      </c>
      <c r="X21" s="223"/>
      <c r="Y21" s="224"/>
    </row>
    <row r="22" spans="1:25" ht="20.149999999999999" customHeight="1" x14ac:dyDescent="0.25">
      <c r="A22" s="274">
        <f>'Allowable Rates'!A22:I22</f>
        <v>0</v>
      </c>
      <c r="B22" s="275"/>
      <c r="C22" s="275"/>
      <c r="D22" s="275"/>
      <c r="E22" s="275"/>
      <c r="F22" s="275"/>
      <c r="G22" s="275"/>
      <c r="H22" s="275"/>
      <c r="I22" s="275"/>
      <c r="J22" s="333"/>
      <c r="K22" s="63">
        <f>'Allowable Rates'!J22</f>
        <v>0</v>
      </c>
      <c r="L22" s="303" t="str">
        <f>IF('[1]Rent Equip'!F35&gt;0,'[1]Rent Equip'!F35," ")</f>
        <v xml:space="preserve"> </v>
      </c>
      <c r="M22" s="303"/>
      <c r="N22" s="303"/>
      <c r="O22" s="293"/>
      <c r="P22" s="293"/>
      <c r="Q22" s="293"/>
      <c r="R22" s="293"/>
      <c r="S22" s="293"/>
      <c r="T22" s="293"/>
      <c r="U22" s="153"/>
      <c r="V22" s="153"/>
      <c r="W22" s="223">
        <f t="shared" si="1"/>
        <v>0</v>
      </c>
      <c r="X22" s="223"/>
      <c r="Y22" s="224"/>
    </row>
    <row r="23" spans="1:25" ht="20.149999999999999" customHeight="1" x14ac:dyDescent="0.25">
      <c r="A23" s="274">
        <f>'Allowable Rates'!A23:I23</f>
        <v>0</v>
      </c>
      <c r="B23" s="275"/>
      <c r="C23" s="275"/>
      <c r="D23" s="275"/>
      <c r="E23" s="275"/>
      <c r="F23" s="275"/>
      <c r="G23" s="275"/>
      <c r="H23" s="275"/>
      <c r="I23" s="275"/>
      <c r="J23" s="333"/>
      <c r="K23" s="63">
        <f>'Allowable Rates'!J23</f>
        <v>0</v>
      </c>
      <c r="L23" s="303" t="str">
        <f>IF('[1]Rent Equip'!F37&gt;0,'[1]Rent Equip'!F37," ")</f>
        <v xml:space="preserve"> </v>
      </c>
      <c r="M23" s="303"/>
      <c r="N23" s="303"/>
      <c r="O23" s="293"/>
      <c r="P23" s="293"/>
      <c r="Q23" s="293"/>
      <c r="R23" s="293"/>
      <c r="S23" s="293"/>
      <c r="T23" s="293"/>
      <c r="U23" s="153"/>
      <c r="V23" s="153"/>
      <c r="W23" s="223">
        <f t="shared" si="1"/>
        <v>0</v>
      </c>
      <c r="X23" s="223"/>
      <c r="Y23" s="224"/>
    </row>
    <row r="24" spans="1:25" ht="20.149999999999999" customHeight="1" x14ac:dyDescent="0.25">
      <c r="A24" s="274">
        <f>'Allowable Rates'!A24:I24</f>
        <v>0</v>
      </c>
      <c r="B24" s="275"/>
      <c r="C24" s="275"/>
      <c r="D24" s="275"/>
      <c r="E24" s="275"/>
      <c r="F24" s="275"/>
      <c r="G24" s="275"/>
      <c r="H24" s="275"/>
      <c r="I24" s="275"/>
      <c r="J24" s="333"/>
      <c r="K24" s="63">
        <f>'Allowable Rates'!J24</f>
        <v>0</v>
      </c>
      <c r="L24" s="303" t="str">
        <f>IF('[1]Rent Equip'!F39&gt;0,'[1]Rent Equip'!F39," ")</f>
        <v xml:space="preserve"> </v>
      </c>
      <c r="M24" s="303"/>
      <c r="N24" s="303"/>
      <c r="O24" s="293"/>
      <c r="P24" s="293"/>
      <c r="Q24" s="293"/>
      <c r="R24" s="293"/>
      <c r="S24" s="293"/>
      <c r="T24" s="293"/>
      <c r="U24" s="153"/>
      <c r="V24" s="153"/>
      <c r="W24" s="223">
        <f t="shared" si="1"/>
        <v>0</v>
      </c>
      <c r="X24" s="223"/>
      <c r="Y24" s="224"/>
    </row>
    <row r="25" spans="1:25" ht="20.149999999999999" customHeight="1" x14ac:dyDescent="0.25">
      <c r="A25" s="274">
        <f>'Allowable Rates'!A25:I25</f>
        <v>0</v>
      </c>
      <c r="B25" s="275"/>
      <c r="C25" s="275"/>
      <c r="D25" s="275"/>
      <c r="E25" s="275"/>
      <c r="F25" s="275"/>
      <c r="G25" s="275"/>
      <c r="H25" s="275"/>
      <c r="I25" s="275"/>
      <c r="J25" s="333"/>
      <c r="K25" s="63">
        <f>'Allowable Rates'!J25</f>
        <v>0</v>
      </c>
      <c r="L25" s="303" t="str">
        <f>IF('[1]Rent Equip'!F41&gt;0,'[1]Rent Equip'!F41," ")</f>
        <v xml:space="preserve"> </v>
      </c>
      <c r="M25" s="303"/>
      <c r="N25" s="303"/>
      <c r="O25" s="293"/>
      <c r="P25" s="293"/>
      <c r="Q25" s="293"/>
      <c r="R25" s="293"/>
      <c r="S25" s="293"/>
      <c r="T25" s="293"/>
      <c r="U25" s="153"/>
      <c r="V25" s="153"/>
      <c r="W25" s="223">
        <f t="shared" si="1"/>
        <v>0</v>
      </c>
      <c r="X25" s="223"/>
      <c r="Y25" s="224"/>
    </row>
    <row r="26" spans="1:25" ht="20.149999999999999" customHeight="1" x14ac:dyDescent="0.25">
      <c r="A26" s="274">
        <f>'Allowable Rates'!A26:I26</f>
        <v>0</v>
      </c>
      <c r="B26" s="275"/>
      <c r="C26" s="275"/>
      <c r="D26" s="275"/>
      <c r="E26" s="275"/>
      <c r="F26" s="275"/>
      <c r="G26" s="275"/>
      <c r="H26" s="275"/>
      <c r="I26" s="275"/>
      <c r="J26" s="333"/>
      <c r="K26" s="63">
        <f>'Allowable Rates'!J26</f>
        <v>0</v>
      </c>
      <c r="L26" s="303" t="str">
        <f>IF('[1]Rent Equip'!F43&gt;0,'[1]Rent Equip'!F43," ")</f>
        <v xml:space="preserve"> </v>
      </c>
      <c r="M26" s="303"/>
      <c r="N26" s="303"/>
      <c r="O26" s="293"/>
      <c r="P26" s="293"/>
      <c r="Q26" s="293"/>
      <c r="R26" s="293"/>
      <c r="S26" s="293"/>
      <c r="T26" s="293"/>
      <c r="U26" s="153"/>
      <c r="V26" s="153"/>
      <c r="W26" s="223">
        <f t="shared" si="1"/>
        <v>0</v>
      </c>
      <c r="X26" s="223"/>
      <c r="Y26" s="224"/>
    </row>
    <row r="27" spans="1:25" ht="20.149999999999999" customHeight="1" x14ac:dyDescent="0.25">
      <c r="A27" s="274">
        <f>'Allowable Rates'!A27:I27</f>
        <v>0</v>
      </c>
      <c r="B27" s="275"/>
      <c r="C27" s="275"/>
      <c r="D27" s="275"/>
      <c r="E27" s="275"/>
      <c r="F27" s="275"/>
      <c r="G27" s="275"/>
      <c r="H27" s="275"/>
      <c r="I27" s="275"/>
      <c r="J27" s="333"/>
      <c r="K27" s="63">
        <f>'Allowable Rates'!J27</f>
        <v>0</v>
      </c>
      <c r="L27" s="303" t="str">
        <f>IF('[1]Rent Equip'!F45&gt;0,'[1]Rent Equip'!F45," ")</f>
        <v xml:space="preserve"> </v>
      </c>
      <c r="M27" s="303"/>
      <c r="N27" s="303"/>
      <c r="O27" s="293"/>
      <c r="P27" s="293"/>
      <c r="Q27" s="293"/>
      <c r="R27" s="293"/>
      <c r="S27" s="293"/>
      <c r="T27" s="293"/>
      <c r="U27" s="153"/>
      <c r="V27" s="153"/>
      <c r="W27" s="223">
        <f t="shared" si="1"/>
        <v>0</v>
      </c>
      <c r="X27" s="223"/>
      <c r="Y27" s="224"/>
    </row>
    <row r="28" spans="1:25" ht="20.149999999999999" customHeight="1" x14ac:dyDescent="0.25">
      <c r="A28" s="274">
        <f>'Allowable Rates'!A28:I28</f>
        <v>0</v>
      </c>
      <c r="B28" s="275"/>
      <c r="C28" s="275"/>
      <c r="D28" s="275"/>
      <c r="E28" s="275"/>
      <c r="F28" s="275"/>
      <c r="G28" s="275"/>
      <c r="H28" s="275"/>
      <c r="I28" s="275"/>
      <c r="J28" s="333"/>
      <c r="K28" s="63">
        <f>'Allowable Rates'!J28</f>
        <v>0</v>
      </c>
      <c r="L28" s="303" t="str">
        <f>IF('[1]Rent Equip'!F47&gt;0,'[1]Rent Equip'!F47," ")</f>
        <v xml:space="preserve"> </v>
      </c>
      <c r="M28" s="303"/>
      <c r="N28" s="303"/>
      <c r="O28" s="293"/>
      <c r="P28" s="293"/>
      <c r="Q28" s="293"/>
      <c r="R28" s="293"/>
      <c r="S28" s="293"/>
      <c r="T28" s="293"/>
      <c r="U28" s="153"/>
      <c r="V28" s="153"/>
      <c r="W28" s="223">
        <f t="shared" si="1"/>
        <v>0</v>
      </c>
      <c r="X28" s="223"/>
      <c r="Y28" s="224"/>
    </row>
    <row r="29" spans="1:25" ht="24" customHeight="1" x14ac:dyDescent="0.25">
      <c r="G29" s="312"/>
      <c r="H29" s="312"/>
      <c r="I29" s="312"/>
      <c r="J29" s="312"/>
      <c r="K29" s="311"/>
      <c r="L29" s="312"/>
      <c r="M29" s="313"/>
      <c r="N29" s="313"/>
      <c r="O29" s="222" t="str">
        <f>IF(O8&gt;0,SUM(O8:Q28)," ")</f>
        <v xml:space="preserve"> </v>
      </c>
      <c r="P29" s="309"/>
      <c r="Q29" s="309"/>
      <c r="R29" s="331" t="s">
        <v>206</v>
      </c>
      <c r="S29" s="332"/>
      <c r="T29" s="332"/>
      <c r="U29" s="296"/>
      <c r="V29" s="296"/>
      <c r="W29" s="334">
        <f>SUM(W8:Y28)</f>
        <v>0</v>
      </c>
      <c r="X29" s="311"/>
      <c r="Y29" s="311"/>
    </row>
    <row r="30" spans="1:25" ht="20.149999999999999" customHeight="1" x14ac:dyDescent="0.25">
      <c r="G30" s="2"/>
      <c r="H30" s="2"/>
      <c r="I30" s="2"/>
      <c r="J30" s="2"/>
      <c r="K30" s="2"/>
      <c r="L30" s="2"/>
      <c r="M30" s="313"/>
      <c r="N30" s="313"/>
      <c r="O30" s="222" t="str">
        <f>IF(O8&gt;0,O29*0.15," ")</f>
        <v xml:space="preserve"> </v>
      </c>
      <c r="P30" s="309"/>
      <c r="Q30" s="309"/>
      <c r="R30" s="222"/>
      <c r="S30" s="309"/>
      <c r="T30" s="309"/>
      <c r="U30" s="314"/>
      <c r="V30" s="2"/>
      <c r="W30" s="2"/>
      <c r="X30" s="2"/>
      <c r="Y30" s="2"/>
    </row>
    <row r="31" spans="1:25" ht="20.149999999999999" customHeight="1" x14ac:dyDescent="0.3">
      <c r="G31" s="2"/>
      <c r="H31" s="2"/>
      <c r="I31" s="2"/>
      <c r="J31" s="2"/>
      <c r="K31" s="2"/>
      <c r="L31" s="2"/>
      <c r="M31" s="313"/>
      <c r="N31" s="313"/>
      <c r="O31" s="222" t="str">
        <f>IF(O8&gt;0,O29+O30," ")</f>
        <v xml:space="preserve"> </v>
      </c>
      <c r="P31" s="309"/>
      <c r="Q31" s="309"/>
      <c r="R31" s="222"/>
      <c r="S31" s="309"/>
      <c r="T31" s="309"/>
      <c r="U31" s="314"/>
      <c r="V31" s="310" t="s">
        <v>194</v>
      </c>
      <c r="W31" s="310"/>
      <c r="X31" s="310"/>
      <c r="Y31" s="310"/>
    </row>
  </sheetData>
  <sheetProtection algorithmName="SHA-512" hashValue="Uq25qJwcKUo0MASlPKGIECShBFR4eZCZOQlTWTkYY8KCP2oyhvV3M3al15vlAgOlu3t8lLvLP9HI925p2jU1mA==" saltValue="CzgKESXP61l4ih75xmVgCw==" spinCount="100000" sheet="1" objects="1" scenarios="1" selectLockedCells="1"/>
  <mergeCells count="163">
    <mergeCell ref="A6:J7"/>
    <mergeCell ref="K6:K7"/>
    <mergeCell ref="L6:N7"/>
    <mergeCell ref="O6:Q7"/>
    <mergeCell ref="R6:T7"/>
    <mergeCell ref="A4:D4"/>
    <mergeCell ref="E4:H4"/>
    <mergeCell ref="AG4:AN4"/>
    <mergeCell ref="U6:V7"/>
    <mergeCell ref="W6:Y7"/>
    <mergeCell ref="O4:W4"/>
    <mergeCell ref="AB4:AE4"/>
    <mergeCell ref="U8:V8"/>
    <mergeCell ref="W8:Y8"/>
    <mergeCell ref="A9:J9"/>
    <mergeCell ref="L9:N9"/>
    <mergeCell ref="O9:Q9"/>
    <mergeCell ref="R9:T9"/>
    <mergeCell ref="U9:V9"/>
    <mergeCell ref="W9:Y9"/>
    <mergeCell ref="A8:J8"/>
    <mergeCell ref="L8:N8"/>
    <mergeCell ref="O8:Q8"/>
    <mergeCell ref="R8:T8"/>
    <mergeCell ref="W11:Y11"/>
    <mergeCell ref="U10:V10"/>
    <mergeCell ref="W10:Y10"/>
    <mergeCell ref="A11:J11"/>
    <mergeCell ref="L11:N11"/>
    <mergeCell ref="O11:Q11"/>
    <mergeCell ref="A10:J10"/>
    <mergeCell ref="L10:N10"/>
    <mergeCell ref="O10:Q10"/>
    <mergeCell ref="R10:T10"/>
    <mergeCell ref="R11:T11"/>
    <mergeCell ref="U11:V11"/>
    <mergeCell ref="R13:T13"/>
    <mergeCell ref="U13:V13"/>
    <mergeCell ref="W13:Y13"/>
    <mergeCell ref="U12:V12"/>
    <mergeCell ref="W12:Y12"/>
    <mergeCell ref="R12:T12"/>
    <mergeCell ref="A13:J13"/>
    <mergeCell ref="L13:N13"/>
    <mergeCell ref="O13:Q13"/>
    <mergeCell ref="A12:J12"/>
    <mergeCell ref="L12:N12"/>
    <mergeCell ref="O12:Q12"/>
    <mergeCell ref="R15:T15"/>
    <mergeCell ref="U15:V15"/>
    <mergeCell ref="W15:Y15"/>
    <mergeCell ref="U14:V14"/>
    <mergeCell ref="W14:Y14"/>
    <mergeCell ref="A15:J15"/>
    <mergeCell ref="L15:N15"/>
    <mergeCell ref="O15:Q15"/>
    <mergeCell ref="A14:J14"/>
    <mergeCell ref="L14:N14"/>
    <mergeCell ref="O14:Q14"/>
    <mergeCell ref="R14:T14"/>
    <mergeCell ref="R17:T17"/>
    <mergeCell ref="U17:V17"/>
    <mergeCell ref="W17:Y17"/>
    <mergeCell ref="U16:V16"/>
    <mergeCell ref="W16:Y16"/>
    <mergeCell ref="R16:T16"/>
    <mergeCell ref="A17:J17"/>
    <mergeCell ref="L17:N17"/>
    <mergeCell ref="O17:Q17"/>
    <mergeCell ref="A16:J16"/>
    <mergeCell ref="L16:N16"/>
    <mergeCell ref="O16:Q16"/>
    <mergeCell ref="R19:T19"/>
    <mergeCell ref="U19:V19"/>
    <mergeCell ref="W19:Y19"/>
    <mergeCell ref="U18:V18"/>
    <mergeCell ref="W18:Y18"/>
    <mergeCell ref="A19:J19"/>
    <mergeCell ref="L19:N19"/>
    <mergeCell ref="O19:Q19"/>
    <mergeCell ref="A18:J18"/>
    <mergeCell ref="L18:N18"/>
    <mergeCell ref="O18:Q18"/>
    <mergeCell ref="R18:T18"/>
    <mergeCell ref="R21:T21"/>
    <mergeCell ref="U21:V21"/>
    <mergeCell ref="W21:Y21"/>
    <mergeCell ref="U20:V20"/>
    <mergeCell ref="W20:Y20"/>
    <mergeCell ref="R20:T20"/>
    <mergeCell ref="A21:J21"/>
    <mergeCell ref="L21:N21"/>
    <mergeCell ref="O21:Q21"/>
    <mergeCell ref="A20:J20"/>
    <mergeCell ref="L20:N20"/>
    <mergeCell ref="O20:Q20"/>
    <mergeCell ref="R23:T23"/>
    <mergeCell ref="U23:V23"/>
    <mergeCell ref="W23:Y23"/>
    <mergeCell ref="U22:V22"/>
    <mergeCell ref="W22:Y22"/>
    <mergeCell ref="A23:J23"/>
    <mergeCell ref="L23:N23"/>
    <mergeCell ref="O23:Q23"/>
    <mergeCell ref="A22:J22"/>
    <mergeCell ref="L22:N22"/>
    <mergeCell ref="O22:Q22"/>
    <mergeCell ref="R22:T22"/>
    <mergeCell ref="U24:V24"/>
    <mergeCell ref="W24:Y24"/>
    <mergeCell ref="R24:T24"/>
    <mergeCell ref="A25:J25"/>
    <mergeCell ref="L25:N25"/>
    <mergeCell ref="O25:Q25"/>
    <mergeCell ref="A24:J24"/>
    <mergeCell ref="L24:N24"/>
    <mergeCell ref="O24:Q24"/>
    <mergeCell ref="R31:T31"/>
    <mergeCell ref="U29:V29"/>
    <mergeCell ref="M30:N30"/>
    <mergeCell ref="O30:Q30"/>
    <mergeCell ref="R30:T30"/>
    <mergeCell ref="G29:L29"/>
    <mergeCell ref="M29:N29"/>
    <mergeCell ref="O29:Q29"/>
    <mergeCell ref="V31:Y31"/>
    <mergeCell ref="U30:U31"/>
    <mergeCell ref="M31:N31"/>
    <mergeCell ref="O31:Q31"/>
    <mergeCell ref="W29:Y29"/>
    <mergeCell ref="U28:V28"/>
    <mergeCell ref="W28:Y28"/>
    <mergeCell ref="R27:T27"/>
    <mergeCell ref="R29:T29"/>
    <mergeCell ref="U27:V27"/>
    <mergeCell ref="W27:Y27"/>
    <mergeCell ref="A2:D2"/>
    <mergeCell ref="E2:H2"/>
    <mergeCell ref="A28:J28"/>
    <mergeCell ref="L28:N28"/>
    <mergeCell ref="O28:Q28"/>
    <mergeCell ref="R28:T28"/>
    <mergeCell ref="U26:V26"/>
    <mergeCell ref="W26:Y26"/>
    <mergeCell ref="A27:J27"/>
    <mergeCell ref="L27:N27"/>
    <mergeCell ref="O27:Q27"/>
    <mergeCell ref="A26:J26"/>
    <mergeCell ref="L26:N26"/>
    <mergeCell ref="O26:Q26"/>
    <mergeCell ref="R26:T26"/>
    <mergeCell ref="R25:T25"/>
    <mergeCell ref="U25:V25"/>
    <mergeCell ref="W25:Y25"/>
    <mergeCell ref="AG1:AI1"/>
    <mergeCell ref="AJ1:AN1"/>
    <mergeCell ref="M2:P2"/>
    <mergeCell ref="Q2:U2"/>
    <mergeCell ref="X2:AA2"/>
    <mergeCell ref="AB2:AJ2"/>
    <mergeCell ref="K2:L2"/>
    <mergeCell ref="I4:L4"/>
    <mergeCell ref="G1:AF1"/>
  </mergeCells>
  <printOptions horizontalCentered="1"/>
  <pageMargins left="0" right="0" top="0.25" bottom="0" header="0.5" footer="0.5"/>
  <pageSetup orientation="landscape" r:id="rId1"/>
  <headerFooter alignWithMargins="0"/>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indexed="8"/>
  </sheetPr>
  <dimension ref="A1:AQ25"/>
  <sheetViews>
    <sheetView topLeftCell="A5" workbookViewId="0">
      <selection activeCell="L23" sqref="L23:O23"/>
    </sheetView>
  </sheetViews>
  <sheetFormatPr defaultColWidth="3.1796875" defaultRowHeight="25" customHeight="1" x14ac:dyDescent="0.25"/>
  <cols>
    <col min="1" max="16384" width="3.1796875" style="1"/>
  </cols>
  <sheetData>
    <row r="1" spans="1:43" ht="25" customHeight="1" x14ac:dyDescent="0.65">
      <c r="A1" s="40"/>
      <c r="B1" s="40"/>
      <c r="C1" s="40"/>
      <c r="D1" s="40"/>
      <c r="E1" s="40"/>
      <c r="F1" s="41"/>
      <c r="G1" s="41"/>
      <c r="H1" s="41"/>
      <c r="I1" s="180" t="s">
        <v>34</v>
      </c>
      <c r="J1" s="180"/>
      <c r="K1" s="180"/>
      <c r="L1" s="180"/>
      <c r="M1" s="180"/>
      <c r="N1" s="180"/>
      <c r="O1" s="180"/>
      <c r="P1" s="180"/>
      <c r="Q1" s="180"/>
      <c r="R1" s="180"/>
      <c r="S1" s="180"/>
      <c r="T1" s="180"/>
      <c r="U1" s="180"/>
      <c r="V1" s="180"/>
      <c r="W1" s="180"/>
      <c r="X1" s="180"/>
      <c r="Y1" s="180"/>
      <c r="Z1" s="180"/>
      <c r="AA1" s="180"/>
      <c r="AB1" s="180"/>
      <c r="AC1" s="180"/>
      <c r="AD1" s="180"/>
      <c r="AE1" s="180"/>
      <c r="AF1" s="180"/>
      <c r="AG1" s="180"/>
      <c r="AH1" s="180"/>
      <c r="AI1" s="348" t="s">
        <v>13</v>
      </c>
      <c r="AJ1" s="348"/>
      <c r="AK1" s="348"/>
      <c r="AL1" s="348"/>
      <c r="AM1" s="356" t="str">
        <f>COVER!B15</f>
        <v xml:space="preserve"> </v>
      </c>
      <c r="AN1" s="356"/>
      <c r="AO1" s="356"/>
      <c r="AP1" s="356"/>
      <c r="AQ1" s="356"/>
    </row>
    <row r="2" spans="1:43" s="15" customFormat="1" ht="20.149999999999999" customHeight="1" x14ac:dyDescent="0.25">
      <c r="A2" s="144" t="s">
        <v>4</v>
      </c>
      <c r="B2" s="144"/>
      <c r="C2" s="144"/>
      <c r="D2" s="144"/>
      <c r="E2" s="155" t="str">
        <f>COVER!B9</f>
        <v xml:space="preserve"> </v>
      </c>
      <c r="F2" s="155"/>
      <c r="G2" s="155"/>
      <c r="H2" s="155"/>
      <c r="I2" s="14"/>
      <c r="J2" s="14"/>
      <c r="K2" s="14"/>
      <c r="L2" s="14"/>
      <c r="M2" s="144" t="s">
        <v>6</v>
      </c>
      <c r="N2" s="144"/>
      <c r="O2" s="144"/>
      <c r="P2" s="144"/>
      <c r="Q2" s="154" t="str">
        <f>COVER!B7</f>
        <v xml:space="preserve"> </v>
      </c>
      <c r="R2" s="154"/>
      <c r="S2" s="154"/>
      <c r="T2" s="154"/>
      <c r="U2" s="154"/>
      <c r="V2" s="14"/>
      <c r="W2" s="14"/>
      <c r="X2" s="144" t="s">
        <v>5</v>
      </c>
      <c r="Y2" s="144"/>
      <c r="Z2" s="144"/>
      <c r="AA2" s="144"/>
      <c r="AB2" s="154" t="str">
        <f>COVER!B3</f>
        <v xml:space="preserve"> </v>
      </c>
      <c r="AC2" s="154"/>
      <c r="AD2" s="154"/>
      <c r="AE2" s="154"/>
      <c r="AF2" s="154"/>
      <c r="AG2" s="154"/>
      <c r="AH2" s="154"/>
      <c r="AI2" s="154"/>
      <c r="AJ2" s="154"/>
      <c r="AK2" s="154"/>
      <c r="AL2" s="154"/>
    </row>
    <row r="3" spans="1:43" s="15" customFormat="1" ht="5.25" customHeight="1" x14ac:dyDescent="0.2">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row>
    <row r="4" spans="1:43" s="15" customFormat="1" ht="20.149999999999999" customHeight="1" x14ac:dyDescent="0.25">
      <c r="A4" s="193" t="s">
        <v>182</v>
      </c>
      <c r="B4" s="193"/>
      <c r="C4" s="193"/>
      <c r="D4" s="193"/>
      <c r="E4" s="154" t="str">
        <f>COVER!B11</f>
        <v xml:space="preserve"> </v>
      </c>
      <c r="F4" s="154"/>
      <c r="G4" s="154"/>
      <c r="H4" s="154"/>
      <c r="I4" s="144" t="s">
        <v>183</v>
      </c>
      <c r="J4" s="144"/>
      <c r="K4" s="144"/>
      <c r="L4" s="144"/>
      <c r="M4" s="144"/>
      <c r="N4" s="144"/>
      <c r="O4" s="154" t="str">
        <f>COVER!B13</f>
        <v xml:space="preserve"> </v>
      </c>
      <c r="P4" s="154"/>
      <c r="Q4" s="154"/>
      <c r="R4" s="154"/>
      <c r="S4" s="154"/>
      <c r="T4" s="154"/>
      <c r="U4" s="154"/>
      <c r="V4" s="154"/>
      <c r="W4" s="154"/>
      <c r="X4" s="14"/>
      <c r="Y4" s="14"/>
      <c r="Z4" s="14"/>
      <c r="AA4" s="14"/>
      <c r="AB4" s="14"/>
      <c r="AC4" s="14"/>
      <c r="AD4" s="14"/>
      <c r="AE4" s="14"/>
      <c r="AF4" s="144" t="s">
        <v>184</v>
      </c>
      <c r="AG4" s="144"/>
      <c r="AH4" s="144"/>
      <c r="AI4" s="144"/>
      <c r="AJ4" s="154" t="str">
        <f>COVER!B5</f>
        <v xml:space="preserve"> </v>
      </c>
      <c r="AK4" s="154"/>
      <c r="AL4" s="154"/>
      <c r="AM4" s="154"/>
      <c r="AN4" s="154"/>
      <c r="AO4" s="154"/>
      <c r="AP4" s="154"/>
      <c r="AQ4" s="154"/>
    </row>
    <row r="5" spans="1:43" ht="25" customHeight="1" x14ac:dyDescent="0.3">
      <c r="A5" s="120" t="s">
        <v>75</v>
      </c>
      <c r="B5" s="120"/>
      <c r="C5" s="120"/>
      <c r="D5" s="120"/>
      <c r="E5" s="120"/>
      <c r="F5" s="120"/>
      <c r="G5" s="120"/>
      <c r="H5" s="120"/>
      <c r="I5" s="120"/>
      <c r="J5" s="120"/>
      <c r="K5" s="120"/>
      <c r="L5" s="120"/>
      <c r="M5" s="120"/>
      <c r="N5" s="120"/>
      <c r="O5" s="120"/>
      <c r="Q5" s="347" t="s">
        <v>219</v>
      </c>
      <c r="R5" s="347"/>
      <c r="S5" s="347"/>
      <c r="T5" s="347"/>
      <c r="U5" s="347"/>
      <c r="V5" s="347"/>
      <c r="W5" s="347"/>
      <c r="X5" s="347"/>
      <c r="Y5" s="347"/>
      <c r="Z5" s="347"/>
      <c r="AA5" s="347"/>
      <c r="AB5" s="347"/>
      <c r="AC5" s="347"/>
      <c r="AD5" s="347"/>
      <c r="AE5" s="347"/>
    </row>
    <row r="6" spans="1:43" ht="25" customHeight="1" x14ac:dyDescent="0.25">
      <c r="A6" s="348" t="s">
        <v>68</v>
      </c>
      <c r="B6" s="348"/>
      <c r="C6" s="348"/>
      <c r="D6" s="348"/>
      <c r="E6" s="348"/>
      <c r="F6" s="348"/>
      <c r="G6" s="348"/>
      <c r="H6" s="348"/>
      <c r="I6" s="348"/>
      <c r="J6" s="348"/>
      <c r="K6" s="2"/>
      <c r="L6" s="349" t="str">
        <f>'Labor Cost'!O31</f>
        <v xml:space="preserve"> </v>
      </c>
      <c r="M6" s="349"/>
      <c r="N6" s="349"/>
      <c r="O6" s="349"/>
      <c r="Q6" s="357" t="s">
        <v>217</v>
      </c>
      <c r="R6" s="357"/>
      <c r="S6" s="357"/>
      <c r="T6" s="357"/>
      <c r="U6" s="357"/>
      <c r="V6" s="357"/>
      <c r="W6" s="357"/>
      <c r="X6" s="357"/>
      <c r="Y6" s="357"/>
      <c r="Z6" s="357"/>
      <c r="AA6" s="357"/>
      <c r="AB6" s="357"/>
      <c r="AC6" s="357"/>
      <c r="AD6" s="357"/>
      <c r="AE6" s="357"/>
      <c r="AF6" s="357"/>
      <c r="AG6" s="357"/>
      <c r="AH6" s="357"/>
      <c r="AI6" s="357"/>
      <c r="AJ6" s="357"/>
      <c r="AK6" s="357"/>
      <c r="AL6" s="357"/>
      <c r="AM6" s="357"/>
      <c r="AN6" s="357"/>
      <c r="AO6" s="357"/>
      <c r="AP6" s="357"/>
      <c r="AQ6" s="357"/>
    </row>
    <row r="7" spans="1:43" ht="25" customHeight="1" x14ac:dyDescent="0.35">
      <c r="A7" s="348" t="s">
        <v>69</v>
      </c>
      <c r="B7" s="348"/>
      <c r="C7" s="348"/>
      <c r="D7" s="348"/>
      <c r="E7" s="348"/>
      <c r="F7" s="348"/>
      <c r="G7" s="348"/>
      <c r="H7" s="348"/>
      <c r="I7" s="348"/>
      <c r="J7" s="348"/>
      <c r="K7" s="43" t="s">
        <v>70</v>
      </c>
      <c r="L7" s="358" t="str">
        <f>'Labor Cost'!AH31</f>
        <v xml:space="preserve"> </v>
      </c>
      <c r="M7" s="358"/>
      <c r="N7" s="358"/>
      <c r="O7" s="358"/>
      <c r="Q7" s="357"/>
      <c r="R7" s="357"/>
      <c r="S7" s="357"/>
      <c r="T7" s="357"/>
      <c r="U7" s="357"/>
      <c r="V7" s="357"/>
      <c r="W7" s="357"/>
      <c r="X7" s="357"/>
      <c r="Y7" s="357"/>
      <c r="Z7" s="357"/>
      <c r="AA7" s="357"/>
      <c r="AB7" s="357"/>
      <c r="AC7" s="357"/>
      <c r="AD7" s="357"/>
      <c r="AE7" s="357"/>
      <c r="AF7" s="357"/>
      <c r="AG7" s="357"/>
      <c r="AH7" s="357"/>
      <c r="AI7" s="357"/>
      <c r="AJ7" s="357"/>
      <c r="AK7" s="357"/>
      <c r="AL7" s="357"/>
      <c r="AM7" s="357"/>
      <c r="AN7" s="357"/>
      <c r="AO7" s="357"/>
      <c r="AP7" s="357"/>
      <c r="AQ7" s="357"/>
    </row>
    <row r="8" spans="1:43" ht="25" customHeight="1" x14ac:dyDescent="0.25">
      <c r="A8" s="348" t="s">
        <v>71</v>
      </c>
      <c r="B8" s="348"/>
      <c r="C8" s="348"/>
      <c r="D8" s="348"/>
      <c r="E8" s="348"/>
      <c r="F8" s="348"/>
      <c r="G8" s="348"/>
      <c r="H8" s="348"/>
      <c r="I8" s="348"/>
      <c r="J8" s="348"/>
      <c r="K8" s="42"/>
      <c r="L8" s="349">
        <f>SUM(L6:O7)</f>
        <v>0</v>
      </c>
      <c r="M8" s="349"/>
      <c r="N8" s="349"/>
      <c r="O8" s="349"/>
      <c r="Q8" s="77"/>
      <c r="R8" s="77"/>
      <c r="S8" s="340"/>
      <c r="T8" s="340"/>
      <c r="U8" s="340"/>
      <c r="V8" s="340"/>
      <c r="W8" s="340"/>
      <c r="X8" s="340"/>
      <c r="Y8" s="340"/>
      <c r="Z8" s="340"/>
      <c r="AA8" s="340"/>
      <c r="AB8" s="340"/>
      <c r="AC8" s="340"/>
      <c r="AD8" s="340"/>
      <c r="AE8" s="340"/>
      <c r="AF8" s="340"/>
      <c r="AG8" s="340"/>
      <c r="AH8" s="340"/>
      <c r="AI8" s="340"/>
      <c r="AJ8" s="340"/>
      <c r="AK8" s="340"/>
      <c r="AL8" s="340"/>
      <c r="AM8" s="340"/>
      <c r="AN8" s="340"/>
      <c r="AO8" s="340"/>
      <c r="AP8" s="77"/>
      <c r="AQ8" s="77"/>
    </row>
    <row r="9" spans="1:43" ht="25" customHeight="1" x14ac:dyDescent="0.35">
      <c r="A9" s="348" t="s">
        <v>72</v>
      </c>
      <c r="B9" s="348"/>
      <c r="C9" s="348"/>
      <c r="D9" s="348"/>
      <c r="E9" s="348"/>
      <c r="F9" s="348"/>
      <c r="G9" s="348"/>
      <c r="H9" s="348"/>
      <c r="I9" s="348"/>
      <c r="J9" s="348"/>
      <c r="K9" s="43" t="s">
        <v>70</v>
      </c>
      <c r="L9" s="351" t="str">
        <f>IF('Labor Cost'!J8&gt;0,L8*0.38," ")</f>
        <v xml:space="preserve"> </v>
      </c>
      <c r="M9" s="351"/>
      <c r="N9" s="351"/>
      <c r="O9" s="351"/>
      <c r="Q9" s="77"/>
      <c r="R9" s="77"/>
      <c r="S9" s="341"/>
      <c r="T9" s="341"/>
      <c r="U9" s="341"/>
      <c r="V9" s="341"/>
      <c r="W9" s="341"/>
      <c r="X9" s="341"/>
      <c r="Y9" s="341"/>
      <c r="Z9" s="341"/>
      <c r="AA9" s="341"/>
      <c r="AB9" s="341"/>
      <c r="AC9" s="341"/>
      <c r="AD9" s="341"/>
      <c r="AE9" s="341"/>
      <c r="AF9" s="341"/>
      <c r="AG9" s="341"/>
      <c r="AH9" s="341"/>
      <c r="AI9" s="341"/>
      <c r="AJ9" s="341"/>
      <c r="AK9" s="341"/>
      <c r="AL9" s="341"/>
      <c r="AM9" s="341"/>
      <c r="AN9" s="341"/>
      <c r="AO9" s="341"/>
      <c r="AP9" s="77"/>
      <c r="AQ9" s="77"/>
    </row>
    <row r="10" spans="1:43" ht="25" customHeight="1" x14ac:dyDescent="0.35">
      <c r="A10" s="348" t="s">
        <v>73</v>
      </c>
      <c r="B10" s="348"/>
      <c r="C10" s="348"/>
      <c r="D10" s="348"/>
      <c r="E10" s="348"/>
      <c r="F10" s="348"/>
      <c r="G10" s="348"/>
      <c r="H10" s="348"/>
      <c r="I10" s="348"/>
      <c r="J10" s="348"/>
      <c r="K10" s="43" t="s">
        <v>70</v>
      </c>
      <c r="L10" s="351" t="str">
        <f>'Labor Cost'!AS31</f>
        <v xml:space="preserve"> </v>
      </c>
      <c r="M10" s="351"/>
      <c r="N10" s="351"/>
      <c r="O10" s="351"/>
      <c r="Q10" s="77"/>
      <c r="R10" s="77"/>
      <c r="S10" s="342" t="s">
        <v>218</v>
      </c>
      <c r="T10" s="342"/>
      <c r="U10" s="343"/>
      <c r="V10" s="343"/>
      <c r="W10" s="343"/>
      <c r="X10" s="343"/>
      <c r="Y10" s="343"/>
      <c r="Z10" s="343"/>
      <c r="AA10" s="343"/>
      <c r="AB10" s="343"/>
      <c r="AC10" s="343"/>
      <c r="AD10" s="343"/>
      <c r="AE10" s="343"/>
      <c r="AF10" s="343"/>
      <c r="AG10" s="343"/>
      <c r="AH10" s="343"/>
      <c r="AI10" s="343"/>
      <c r="AJ10" s="343"/>
      <c r="AK10" s="343"/>
      <c r="AL10" s="343"/>
      <c r="AM10" s="343"/>
      <c r="AN10" s="343"/>
      <c r="AO10" s="343"/>
      <c r="AP10" s="77"/>
      <c r="AQ10" s="77"/>
    </row>
    <row r="11" spans="1:43" ht="25" customHeight="1" thickBot="1" x14ac:dyDescent="0.4">
      <c r="A11" s="348" t="s">
        <v>277</v>
      </c>
      <c r="B11" s="348"/>
      <c r="C11" s="348"/>
      <c r="D11" s="348"/>
      <c r="E11" s="348"/>
      <c r="F11" s="348"/>
      <c r="G11" s="348"/>
      <c r="H11" s="348"/>
      <c r="I11" s="348"/>
      <c r="J11" s="348"/>
      <c r="K11" s="43" t="s">
        <v>70</v>
      </c>
      <c r="L11" s="355">
        <f>MAX('Payroll Tax'!AL24:AO24,'Payroll Tax'!AL18:AO18,'Payroll Tax'!AL12:AO12)</f>
        <v>0</v>
      </c>
      <c r="M11" s="355"/>
      <c r="N11" s="355"/>
      <c r="O11" s="355"/>
      <c r="AA11" s="38"/>
      <c r="AB11" s="38"/>
      <c r="AC11" s="38"/>
      <c r="AD11" s="38"/>
    </row>
    <row r="12" spans="1:43" ht="25" customHeight="1" thickTop="1" x14ac:dyDescent="0.3">
      <c r="A12" s="348" t="s">
        <v>74</v>
      </c>
      <c r="B12" s="348"/>
      <c r="C12" s="348"/>
      <c r="D12" s="348"/>
      <c r="E12" s="348"/>
      <c r="F12" s="348"/>
      <c r="G12" s="348"/>
      <c r="H12" s="348"/>
      <c r="I12" s="348"/>
      <c r="J12" s="348"/>
      <c r="K12" s="42"/>
      <c r="L12" s="349" t="str">
        <f>IF('Labor Cost'!J8&gt;0,SUM(L8:O11)," ")</f>
        <v xml:space="preserve"> </v>
      </c>
      <c r="M12" s="349"/>
      <c r="N12" s="349"/>
      <c r="O12" s="349"/>
      <c r="Q12" s="347" t="s">
        <v>220</v>
      </c>
      <c r="R12" s="347"/>
      <c r="S12" s="347"/>
      <c r="T12" s="347"/>
      <c r="U12" s="347"/>
      <c r="V12" s="347"/>
      <c r="W12" s="347"/>
      <c r="X12" s="347"/>
      <c r="Y12" s="347"/>
      <c r="Z12" s="347"/>
      <c r="AA12" s="347"/>
      <c r="AB12" s="347"/>
      <c r="AC12" s="347"/>
      <c r="AD12" s="347"/>
    </row>
    <row r="13" spans="1:43" ht="25" customHeight="1" x14ac:dyDescent="0.3">
      <c r="A13" s="40"/>
      <c r="B13" s="40"/>
      <c r="C13" s="40"/>
      <c r="D13" s="40"/>
      <c r="E13" s="40"/>
      <c r="F13" s="40"/>
      <c r="G13" s="40"/>
      <c r="H13" s="40"/>
      <c r="I13" s="44"/>
      <c r="J13" s="44"/>
      <c r="K13" s="44"/>
      <c r="L13" s="44"/>
      <c r="M13" s="44"/>
      <c r="N13" s="44"/>
      <c r="O13" s="44"/>
      <c r="P13" s="39"/>
      <c r="Q13" s="344" t="s">
        <v>221</v>
      </c>
      <c r="R13" s="345"/>
      <c r="S13" s="345"/>
      <c r="T13" s="345"/>
      <c r="U13" s="345"/>
      <c r="V13" s="345"/>
      <c r="W13" s="345"/>
      <c r="X13" s="345"/>
      <c r="Y13" s="345"/>
      <c r="Z13" s="345"/>
      <c r="AA13" s="345"/>
      <c r="AB13" s="345"/>
      <c r="AC13" s="345"/>
      <c r="AD13" s="345"/>
      <c r="AE13" s="345"/>
      <c r="AF13" s="345"/>
      <c r="AG13" s="345"/>
      <c r="AH13" s="345"/>
      <c r="AI13" s="345"/>
      <c r="AJ13" s="345"/>
      <c r="AK13" s="345"/>
      <c r="AL13" s="345"/>
      <c r="AM13" s="345"/>
      <c r="AN13" s="345"/>
      <c r="AO13" s="345"/>
      <c r="AP13" s="345"/>
      <c r="AQ13" s="345"/>
    </row>
    <row r="14" spans="1:43" ht="25" customHeight="1" x14ac:dyDescent="0.3">
      <c r="A14" s="120" t="s">
        <v>76</v>
      </c>
      <c r="B14" s="120"/>
      <c r="C14" s="120"/>
      <c r="D14" s="120"/>
      <c r="E14" s="120"/>
      <c r="F14" s="120"/>
      <c r="G14" s="120"/>
      <c r="H14" s="120"/>
      <c r="I14" s="120"/>
      <c r="J14" s="120"/>
      <c r="K14" s="120"/>
      <c r="L14" s="120"/>
      <c r="M14" s="120"/>
      <c r="N14" s="120"/>
      <c r="O14" s="120"/>
      <c r="P14" s="38"/>
      <c r="Q14" s="345"/>
      <c r="R14" s="345"/>
      <c r="S14" s="345"/>
      <c r="T14" s="345"/>
      <c r="U14" s="345"/>
      <c r="V14" s="345"/>
      <c r="W14" s="345"/>
      <c r="X14" s="345"/>
      <c r="Y14" s="345"/>
      <c r="Z14" s="345"/>
      <c r="AA14" s="345"/>
      <c r="AB14" s="345"/>
      <c r="AC14" s="345"/>
      <c r="AD14" s="345"/>
      <c r="AE14" s="345"/>
      <c r="AF14" s="345"/>
      <c r="AG14" s="345"/>
      <c r="AH14" s="345"/>
      <c r="AI14" s="345"/>
      <c r="AJ14" s="345"/>
      <c r="AK14" s="345"/>
      <c r="AL14" s="345"/>
      <c r="AM14" s="345"/>
      <c r="AN14" s="345"/>
      <c r="AO14" s="345"/>
      <c r="AP14" s="345"/>
      <c r="AQ14" s="345"/>
    </row>
    <row r="15" spans="1:43" ht="25" customHeight="1" x14ac:dyDescent="0.25">
      <c r="A15" s="348" t="s">
        <v>74</v>
      </c>
      <c r="B15" s="348"/>
      <c r="C15" s="348"/>
      <c r="D15" s="348"/>
      <c r="E15" s="348"/>
      <c r="F15" s="348"/>
      <c r="G15" s="348"/>
      <c r="H15" s="348"/>
      <c r="I15" s="348"/>
      <c r="J15" s="348"/>
      <c r="K15" s="2"/>
      <c r="L15" s="349" t="str">
        <f>L12</f>
        <v xml:space="preserve"> </v>
      </c>
      <c r="M15" s="349"/>
      <c r="N15" s="349"/>
      <c r="O15" s="349"/>
      <c r="P15" s="38"/>
      <c r="Q15" s="345"/>
      <c r="R15" s="345"/>
      <c r="S15" s="345"/>
      <c r="T15" s="345"/>
      <c r="U15" s="345"/>
      <c r="V15" s="345"/>
      <c r="W15" s="345"/>
      <c r="X15" s="345"/>
      <c r="Y15" s="345"/>
      <c r="Z15" s="345"/>
      <c r="AA15" s="345"/>
      <c r="AB15" s="345"/>
      <c r="AC15" s="345"/>
      <c r="AD15" s="345"/>
      <c r="AE15" s="345"/>
      <c r="AF15" s="345"/>
      <c r="AG15" s="345"/>
      <c r="AH15" s="345"/>
      <c r="AI15" s="345"/>
      <c r="AJ15" s="345"/>
      <c r="AK15" s="345"/>
      <c r="AL15" s="345"/>
      <c r="AM15" s="345"/>
      <c r="AN15" s="345"/>
      <c r="AO15" s="345"/>
      <c r="AP15" s="345"/>
      <c r="AQ15" s="345"/>
    </row>
    <row r="16" spans="1:43" ht="25" customHeight="1" x14ac:dyDescent="0.25">
      <c r="A16" s="348" t="s">
        <v>89</v>
      </c>
      <c r="B16" s="348"/>
      <c r="C16" s="348"/>
      <c r="D16" s="348"/>
      <c r="E16" s="348"/>
      <c r="F16" s="348"/>
      <c r="G16" s="348"/>
      <c r="H16" s="348"/>
      <c r="I16" s="348"/>
      <c r="J16" s="348"/>
      <c r="K16" s="2"/>
      <c r="L16" s="349" t="str">
        <f>IF('Equip Cost'!S8&gt;0,'Equip Cost'!AG30+'Equip Cost'!AP30," ")</f>
        <v xml:space="preserve"> </v>
      </c>
      <c r="M16" s="349"/>
      <c r="N16" s="349"/>
      <c r="O16" s="349"/>
      <c r="P16" s="38"/>
      <c r="Q16" s="345"/>
      <c r="R16" s="345"/>
      <c r="S16" s="345"/>
      <c r="T16" s="345"/>
      <c r="U16" s="345"/>
      <c r="V16" s="345"/>
      <c r="W16" s="345"/>
      <c r="X16" s="345"/>
      <c r="Y16" s="345"/>
      <c r="Z16" s="345"/>
      <c r="AA16" s="345"/>
      <c r="AB16" s="345"/>
      <c r="AC16" s="345"/>
      <c r="AD16" s="345"/>
      <c r="AE16" s="345"/>
      <c r="AF16" s="345"/>
      <c r="AG16" s="345"/>
      <c r="AH16" s="345"/>
      <c r="AI16" s="345"/>
      <c r="AJ16" s="345"/>
      <c r="AK16" s="345"/>
      <c r="AL16" s="345"/>
      <c r="AM16" s="345"/>
      <c r="AN16" s="345"/>
      <c r="AO16" s="345"/>
      <c r="AP16" s="345"/>
      <c r="AQ16" s="345"/>
    </row>
    <row r="17" spans="1:43" ht="25" customHeight="1" x14ac:dyDescent="0.25">
      <c r="A17" s="348" t="s">
        <v>90</v>
      </c>
      <c r="B17" s="348"/>
      <c r="C17" s="348"/>
      <c r="D17" s="348"/>
      <c r="E17" s="348"/>
      <c r="F17" s="348"/>
      <c r="G17" s="348"/>
      <c r="H17" s="348"/>
      <c r="I17" s="348"/>
      <c r="J17" s="348"/>
      <c r="K17" s="2"/>
      <c r="L17" s="349">
        <f>IF('Rent Equip'!A8&gt;0,'Rent Eq Cost'!AN30," ")</f>
        <v>0</v>
      </c>
      <c r="M17" s="349"/>
      <c r="N17" s="349"/>
      <c r="O17" s="349"/>
      <c r="P17" s="38"/>
      <c r="Q17" s="346"/>
      <c r="R17" s="346"/>
      <c r="S17" s="346"/>
      <c r="T17" s="346"/>
      <c r="U17" s="346"/>
      <c r="V17" s="346"/>
      <c r="W17" s="346"/>
      <c r="X17" s="346"/>
      <c r="Y17" s="346"/>
      <c r="Z17" s="346"/>
      <c r="AA17" s="346"/>
      <c r="AB17" s="346"/>
      <c r="AC17" s="346"/>
      <c r="AD17" s="346"/>
      <c r="AE17" s="346"/>
      <c r="AF17" s="346"/>
      <c r="AG17" s="346"/>
      <c r="AH17" s="346"/>
      <c r="AI17" s="346"/>
      <c r="AJ17" s="346"/>
      <c r="AK17" s="346"/>
      <c r="AL17" s="346"/>
      <c r="AM17" s="346"/>
      <c r="AN17" s="346"/>
      <c r="AO17" s="346"/>
      <c r="AP17" s="346"/>
      <c r="AQ17" s="346"/>
    </row>
    <row r="18" spans="1:43" ht="25" customHeight="1" x14ac:dyDescent="0.25">
      <c r="A18" s="348" t="s">
        <v>77</v>
      </c>
      <c r="B18" s="348"/>
      <c r="C18" s="348"/>
      <c r="D18" s="348"/>
      <c r="E18" s="348"/>
      <c r="F18" s="348"/>
      <c r="G18" s="348"/>
      <c r="H18" s="348"/>
      <c r="I18" s="348"/>
      <c r="J18" s="348"/>
      <c r="K18" s="2"/>
      <c r="L18" s="349" t="str">
        <f>Material!AN31</f>
        <v xml:space="preserve"> </v>
      </c>
      <c r="M18" s="349"/>
      <c r="N18" s="349"/>
      <c r="O18" s="349"/>
      <c r="P18" s="38"/>
      <c r="Q18" s="38"/>
      <c r="R18" s="38"/>
      <c r="S18" s="340"/>
      <c r="T18" s="340"/>
      <c r="U18" s="340"/>
      <c r="V18" s="340"/>
      <c r="W18" s="340"/>
      <c r="X18" s="340"/>
      <c r="Y18" s="340"/>
      <c r="Z18" s="340"/>
      <c r="AA18" s="340"/>
      <c r="AB18" s="340"/>
      <c r="AC18" s="340"/>
      <c r="AD18" s="340"/>
      <c r="AE18" s="340"/>
      <c r="AF18" s="340"/>
      <c r="AG18" s="340"/>
      <c r="AH18" s="340"/>
      <c r="AI18" s="340"/>
      <c r="AJ18" s="340"/>
      <c r="AK18" s="340"/>
      <c r="AL18" s="340"/>
      <c r="AM18" s="340"/>
      <c r="AN18" s="340"/>
      <c r="AO18" s="340"/>
      <c r="AP18" s="38"/>
      <c r="AQ18" s="38"/>
    </row>
    <row r="19" spans="1:43" ht="25" customHeight="1" x14ac:dyDescent="0.25">
      <c r="A19" s="348" t="s">
        <v>78</v>
      </c>
      <c r="B19" s="348"/>
      <c r="C19" s="348"/>
      <c r="D19" s="348"/>
      <c r="E19" s="348"/>
      <c r="F19" s="348"/>
      <c r="G19" s="348"/>
      <c r="H19" s="348"/>
      <c r="I19" s="348"/>
      <c r="J19" s="348"/>
      <c r="K19" s="61"/>
      <c r="L19" s="351" t="str">
        <f>'3rd Party'!AN27</f>
        <v xml:space="preserve"> </v>
      </c>
      <c r="M19" s="351"/>
      <c r="N19" s="351"/>
      <c r="O19" s="351"/>
      <c r="P19" s="38"/>
      <c r="Q19" s="38"/>
      <c r="R19" s="38"/>
      <c r="S19" s="341"/>
      <c r="T19" s="341"/>
      <c r="U19" s="341"/>
      <c r="V19" s="341"/>
      <c r="W19" s="341"/>
      <c r="X19" s="341"/>
      <c r="Y19" s="341"/>
      <c r="Z19" s="341"/>
      <c r="AA19" s="341"/>
      <c r="AB19" s="341"/>
      <c r="AC19" s="341"/>
      <c r="AD19" s="341"/>
      <c r="AE19" s="341"/>
      <c r="AF19" s="341"/>
      <c r="AG19" s="341"/>
      <c r="AH19" s="341"/>
      <c r="AI19" s="341"/>
      <c r="AJ19" s="341"/>
      <c r="AK19" s="341"/>
      <c r="AL19" s="341"/>
      <c r="AM19" s="341"/>
      <c r="AN19" s="341"/>
      <c r="AO19" s="341"/>
      <c r="AP19" s="38"/>
      <c r="AQ19" s="38"/>
    </row>
    <row r="20" spans="1:43" ht="25" customHeight="1" thickBot="1" x14ac:dyDescent="0.4">
      <c r="A20" s="328" t="s">
        <v>197</v>
      </c>
      <c r="B20" s="328"/>
      <c r="C20" s="328"/>
      <c r="D20" s="328"/>
      <c r="E20" s="328"/>
      <c r="F20" s="328"/>
      <c r="G20" s="328"/>
      <c r="H20" s="328"/>
      <c r="I20" s="328"/>
      <c r="J20" s="328"/>
      <c r="K20" s="2"/>
      <c r="L20" s="354" t="str">
        <f>Trucking!AK27</f>
        <v xml:space="preserve"> </v>
      </c>
      <c r="M20" s="354"/>
      <c r="N20" s="354"/>
      <c r="O20" s="354"/>
      <c r="P20" s="38"/>
      <c r="Q20" s="38"/>
      <c r="R20" s="38"/>
      <c r="S20" s="342" t="s">
        <v>218</v>
      </c>
      <c r="T20" s="342"/>
      <c r="U20" s="343"/>
      <c r="V20" s="343"/>
      <c r="W20" s="343"/>
      <c r="X20" s="343"/>
      <c r="Y20" s="343"/>
      <c r="Z20" s="343"/>
      <c r="AA20" s="343"/>
      <c r="AB20" s="343"/>
      <c r="AC20" s="343"/>
      <c r="AD20" s="343"/>
      <c r="AE20" s="343"/>
      <c r="AF20" s="343"/>
      <c r="AG20" s="343"/>
      <c r="AH20" s="343"/>
      <c r="AI20" s="343"/>
      <c r="AJ20" s="343"/>
      <c r="AK20" s="343"/>
      <c r="AL20" s="343"/>
      <c r="AM20" s="343"/>
      <c r="AN20" s="343"/>
      <c r="AO20" s="343"/>
      <c r="AP20" s="38"/>
      <c r="AQ20" s="38"/>
    </row>
    <row r="21" spans="1:43" ht="25" customHeight="1" thickTop="1" x14ac:dyDescent="0.25">
      <c r="A21" s="328"/>
      <c r="B21" s="328"/>
      <c r="C21" s="328"/>
      <c r="D21" s="328"/>
      <c r="E21" s="328"/>
      <c r="F21" s="328"/>
      <c r="G21" s="328"/>
      <c r="H21" s="328"/>
      <c r="I21" s="328"/>
      <c r="J21" s="328"/>
      <c r="L21" s="323"/>
      <c r="M21" s="323"/>
      <c r="N21" s="323"/>
      <c r="O21" s="323"/>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row>
    <row r="22" spans="1:43" ht="25" customHeight="1" thickBot="1" x14ac:dyDescent="0.3">
      <c r="A22" s="353" t="s">
        <v>207</v>
      </c>
      <c r="B22" s="328"/>
      <c r="C22" s="328"/>
      <c r="D22" s="328"/>
      <c r="E22" s="328"/>
      <c r="F22" s="328"/>
      <c r="G22" s="328"/>
      <c r="H22" s="328"/>
      <c r="I22" s="328"/>
      <c r="J22" s="328"/>
      <c r="L22" s="354">
        <f>'Allowable Rates Cost'!W29</f>
        <v>0</v>
      </c>
      <c r="M22" s="354"/>
      <c r="N22" s="354"/>
      <c r="O22" s="354"/>
      <c r="P22" s="38"/>
      <c r="Q22"/>
      <c r="R22"/>
      <c r="S22"/>
      <c r="T22"/>
      <c r="U22"/>
      <c r="V22"/>
      <c r="W22"/>
      <c r="X22"/>
      <c r="Y22"/>
      <c r="Z22"/>
      <c r="AA22"/>
      <c r="AB22"/>
      <c r="AC22"/>
      <c r="AD22"/>
      <c r="AE22"/>
      <c r="AF22"/>
      <c r="AG22"/>
      <c r="AH22"/>
      <c r="AI22"/>
      <c r="AJ22"/>
      <c r="AK22"/>
      <c r="AL22"/>
      <c r="AM22"/>
      <c r="AN22"/>
      <c r="AO22"/>
      <c r="AP22"/>
      <c r="AQ22"/>
    </row>
    <row r="23" spans="1:43" ht="25" customHeight="1" thickTop="1" x14ac:dyDescent="0.25">
      <c r="A23" s="328" t="s">
        <v>195</v>
      </c>
      <c r="B23" s="328"/>
      <c r="C23" s="328"/>
      <c r="D23" s="328"/>
      <c r="E23" s="328"/>
      <c r="F23" s="328"/>
      <c r="G23" s="328"/>
      <c r="H23" s="328"/>
      <c r="I23" s="328"/>
      <c r="J23" s="328"/>
      <c r="K23" s="40"/>
      <c r="L23" s="352"/>
      <c r="M23" s="352"/>
      <c r="N23" s="352"/>
      <c r="O23" s="352"/>
      <c r="P23" s="38"/>
      <c r="Q23"/>
      <c r="R23"/>
      <c r="S23"/>
      <c r="T23"/>
      <c r="U23"/>
      <c r="V23"/>
      <c r="W23"/>
      <c r="X23"/>
      <c r="Y23"/>
      <c r="Z23"/>
      <c r="AA23"/>
      <c r="AB23"/>
      <c r="AC23"/>
      <c r="AD23"/>
      <c r="AE23"/>
      <c r="AF23"/>
      <c r="AG23"/>
      <c r="AH23"/>
      <c r="AI23"/>
      <c r="AJ23"/>
      <c r="AK23"/>
      <c r="AL23"/>
      <c r="AM23"/>
      <c r="AN23"/>
      <c r="AO23"/>
      <c r="AP23"/>
      <c r="AQ23"/>
    </row>
    <row r="24" spans="1:43" ht="25" customHeight="1" thickBot="1" x14ac:dyDescent="0.3">
      <c r="A24" s="245" t="s">
        <v>196</v>
      </c>
      <c r="B24" s="245"/>
      <c r="C24" s="245"/>
      <c r="D24" s="245"/>
      <c r="E24" s="245"/>
      <c r="F24" s="245"/>
      <c r="G24" s="245"/>
      <c r="H24" s="245"/>
      <c r="I24" s="245"/>
      <c r="J24" s="245"/>
      <c r="K24" s="38"/>
      <c r="L24" s="323" t="str">
        <f>IF(L23&gt;0,IF(L23&lt;=10000,L23*0.08,800+(0.05*(L23-10000)))," ")</f>
        <v xml:space="preserve"> </v>
      </c>
      <c r="M24" s="323"/>
      <c r="N24" s="323"/>
      <c r="O24" s="323"/>
      <c r="P24" s="38"/>
      <c r="Q24"/>
      <c r="R24"/>
      <c r="S24"/>
      <c r="T24"/>
      <c r="U24"/>
      <c r="V24"/>
      <c r="W24"/>
      <c r="X24"/>
      <c r="Y24"/>
      <c r="Z24"/>
      <c r="AA24"/>
      <c r="AB24"/>
      <c r="AC24"/>
      <c r="AD24"/>
      <c r="AE24"/>
      <c r="AF24"/>
      <c r="AG24"/>
      <c r="AH24"/>
      <c r="AI24"/>
      <c r="AJ24"/>
      <c r="AK24"/>
      <c r="AL24"/>
      <c r="AM24"/>
      <c r="AN24"/>
      <c r="AO24"/>
      <c r="AP24"/>
      <c r="AQ24"/>
    </row>
    <row r="25" spans="1:43" ht="25" customHeight="1" thickTop="1" x14ac:dyDescent="0.25">
      <c r="A25" s="348" t="s">
        <v>79</v>
      </c>
      <c r="B25" s="348"/>
      <c r="C25" s="348"/>
      <c r="D25" s="348"/>
      <c r="E25" s="348"/>
      <c r="F25" s="348"/>
      <c r="G25" s="348"/>
      <c r="H25" s="348"/>
      <c r="I25" s="348"/>
      <c r="J25" s="348"/>
      <c r="L25" s="350">
        <f>SUM(L15:$O$24)</f>
        <v>0</v>
      </c>
      <c r="M25" s="350"/>
      <c r="N25" s="350"/>
      <c r="O25" s="350"/>
      <c r="Q25"/>
      <c r="R25"/>
      <c r="S25"/>
      <c r="T25"/>
      <c r="U25"/>
      <c r="V25"/>
      <c r="W25"/>
      <c r="X25"/>
      <c r="Y25"/>
      <c r="Z25"/>
      <c r="AA25"/>
      <c r="AB25"/>
      <c r="AC25"/>
      <c r="AD25"/>
      <c r="AE25"/>
      <c r="AF25"/>
      <c r="AG25"/>
      <c r="AH25"/>
      <c r="AI25"/>
      <c r="AJ25"/>
      <c r="AK25"/>
      <c r="AL25"/>
      <c r="AM25"/>
      <c r="AN25"/>
      <c r="AO25"/>
      <c r="AP25"/>
      <c r="AQ25"/>
    </row>
  </sheetData>
  <sheetProtection password="D4F4" sheet="1" objects="1" scenarios="1" selectLockedCells="1"/>
  <mergeCells count="63">
    <mergeCell ref="AI1:AL1"/>
    <mergeCell ref="AM1:AQ1"/>
    <mergeCell ref="L6:O6"/>
    <mergeCell ref="A5:O5"/>
    <mergeCell ref="AJ4:AQ4"/>
    <mergeCell ref="Q2:U2"/>
    <mergeCell ref="Q6:AQ7"/>
    <mergeCell ref="L7:O7"/>
    <mergeCell ref="X2:AA2"/>
    <mergeCell ref="AF4:AI4"/>
    <mergeCell ref="A6:J6"/>
    <mergeCell ref="A7:J7"/>
    <mergeCell ref="E4:H4"/>
    <mergeCell ref="I1:AH1"/>
    <mergeCell ref="A2:D2"/>
    <mergeCell ref="E2:H2"/>
    <mergeCell ref="M2:P2"/>
    <mergeCell ref="A16:J16"/>
    <mergeCell ref="A18:J18"/>
    <mergeCell ref="L18:O18"/>
    <mergeCell ref="A4:D4"/>
    <mergeCell ref="I4:N4"/>
    <mergeCell ref="L11:O11"/>
    <mergeCell ref="L9:O9"/>
    <mergeCell ref="L10:O10"/>
    <mergeCell ref="A10:J10"/>
    <mergeCell ref="L8:O8"/>
    <mergeCell ref="A15:J15"/>
    <mergeCell ref="L15:O15"/>
    <mergeCell ref="A9:J9"/>
    <mergeCell ref="O4:W4"/>
    <mergeCell ref="A17:J17"/>
    <mergeCell ref="L25:O25"/>
    <mergeCell ref="L19:O19"/>
    <mergeCell ref="A25:J25"/>
    <mergeCell ref="A19:J19"/>
    <mergeCell ref="A23:J23"/>
    <mergeCell ref="L24:O24"/>
    <mergeCell ref="L23:O23"/>
    <mergeCell ref="A24:J24"/>
    <mergeCell ref="A22:J22"/>
    <mergeCell ref="L22:O22"/>
    <mergeCell ref="A20:J20"/>
    <mergeCell ref="L20:O20"/>
    <mergeCell ref="A21:J21"/>
    <mergeCell ref="L21:O21"/>
    <mergeCell ref="L16:O16"/>
    <mergeCell ref="L17:O17"/>
    <mergeCell ref="S18:AO19"/>
    <mergeCell ref="S20:T20"/>
    <mergeCell ref="U20:AO20"/>
    <mergeCell ref="A14:O14"/>
    <mergeCell ref="A8:J8"/>
    <mergeCell ref="L12:O12"/>
    <mergeCell ref="A11:J11"/>
    <mergeCell ref="A12:J12"/>
    <mergeCell ref="AB2:AL2"/>
    <mergeCell ref="S8:AO9"/>
    <mergeCell ref="S10:T10"/>
    <mergeCell ref="U10:AO10"/>
    <mergeCell ref="Q13:AQ17"/>
    <mergeCell ref="Q12:AD12"/>
    <mergeCell ref="Q5:AE5"/>
  </mergeCells>
  <phoneticPr fontId="2" type="noConversion"/>
  <printOptions horizontalCentered="1"/>
  <pageMargins left="0" right="0" top="0" bottom="0" header="0.5" footer="0.5"/>
  <pageSetup firstPageNumber="0" orientation="landscape" useFirstPageNumber="1" r:id="rId1"/>
  <headerFooter alignWithMargins="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960F7086F69BB42891540C93DBD969B" ma:contentTypeVersion="9" ma:contentTypeDescription="Create a new document." ma:contentTypeScope="" ma:versionID="d53158c45c43525ddcb4f8ac34fa6194">
  <xsd:schema xmlns:xsd="http://www.w3.org/2001/XMLSchema" xmlns:xs="http://www.w3.org/2001/XMLSchema" xmlns:p="http://schemas.microsoft.com/office/2006/metadata/properties" xmlns:ns2="716bfe16-1abb-498e-9a34-c354564ee716" targetNamespace="http://schemas.microsoft.com/office/2006/metadata/properties" ma:root="true" ma:fieldsID="d9633284cd1fc9fa866069019e9c7bf0" ns2:_="">
    <xsd:import namespace="716bfe16-1abb-498e-9a34-c354564ee716"/>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6bfe16-1abb-498e-9a34-c354564ee71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6A2E160-A8FA-4535-A72A-A78FC99BE601}">
  <ds:schemaRefs>
    <ds:schemaRef ds:uri="http://schemas.microsoft.com/sharepoint/v3/contenttype/forms"/>
  </ds:schemaRefs>
</ds:datastoreItem>
</file>

<file path=customXml/itemProps2.xml><?xml version="1.0" encoding="utf-8"?>
<ds:datastoreItem xmlns:ds="http://schemas.openxmlformats.org/officeDocument/2006/customXml" ds:itemID="{D4A978FB-311F-4A48-920C-A178FC36D7C1}"/>
</file>

<file path=customXml/itemProps3.xml><?xml version="1.0" encoding="utf-8"?>
<ds:datastoreItem xmlns:ds="http://schemas.openxmlformats.org/officeDocument/2006/customXml" ds:itemID="{2A4DEEA6-1EAC-4FA9-ABC4-734B0F8639FE}">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5</vt:i4>
      </vt:variant>
    </vt:vector>
  </HeadingPairs>
  <TitlesOfParts>
    <vt:vector size="20" baseType="lpstr">
      <vt:lpstr>Instructions</vt:lpstr>
      <vt:lpstr>COVER</vt:lpstr>
      <vt:lpstr>Labor Sum</vt:lpstr>
      <vt:lpstr>Labor Cost</vt:lpstr>
      <vt:lpstr>Payroll Tax</vt:lpstr>
      <vt:lpstr>Equip Sum</vt:lpstr>
      <vt:lpstr>Equip Cost</vt:lpstr>
      <vt:lpstr>Rent Equip</vt:lpstr>
      <vt:lpstr>Rent Eq Cost</vt:lpstr>
      <vt:lpstr>Material</vt:lpstr>
      <vt:lpstr>3rd Party</vt:lpstr>
      <vt:lpstr>Trucking</vt:lpstr>
      <vt:lpstr>Allowable Rates</vt:lpstr>
      <vt:lpstr>Allowable Rates Cost</vt:lpstr>
      <vt:lpstr>TOTALS</vt:lpstr>
      <vt:lpstr>'Allowable Rates Cost'!Print_Area</vt:lpstr>
      <vt:lpstr>'Allowable Rates'!Print_Titles</vt:lpstr>
      <vt:lpstr>'Equip Sum'!Print_Titles</vt:lpstr>
      <vt:lpstr>'Labor Sum'!Print_Titles</vt:lpstr>
      <vt:lpstr>'Rent Equip'!Print_Titles</vt:lpstr>
    </vt:vector>
  </TitlesOfParts>
  <Company>Ohio Department of Transportation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Jamie Ray Hendershot</dc:creator>
  <cp:lastModifiedBy>Robert Jessberger</cp:lastModifiedBy>
  <cp:lastPrinted>2015-04-15T14:59:26Z</cp:lastPrinted>
  <dcterms:created xsi:type="dcterms:W3CDTF">2005-01-14T15:10:54Z</dcterms:created>
  <dcterms:modified xsi:type="dcterms:W3CDTF">2021-09-09T12:57:30Z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0x010100B960F7086F69BB42891540C93DBD969B</vt:lpwstr>
  </property>
</Properties>
</file>